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P50" i="1"/>
  <c r="O50" i="1"/>
  <c r="N50" i="1"/>
  <c r="K50" i="1"/>
  <c r="J50" i="1"/>
  <c r="I50" i="1"/>
  <c r="H50" i="1"/>
  <c r="G50" i="1"/>
  <c r="M50" i="1" s="1"/>
  <c r="F50" i="1"/>
  <c r="E50" i="1"/>
  <c r="D50" i="1"/>
  <c r="L50" i="1" s="1"/>
  <c r="C50" i="1"/>
  <c r="A50" i="1"/>
  <c r="AB49" i="1"/>
  <c r="AA49" i="1"/>
  <c r="U49" i="1"/>
  <c r="T49" i="1"/>
  <c r="S49" i="1"/>
  <c r="R49" i="1"/>
  <c r="Q49" i="1"/>
  <c r="P49" i="1"/>
  <c r="O49" i="1"/>
  <c r="N49" i="1"/>
  <c r="K49" i="1"/>
  <c r="J49" i="1"/>
  <c r="I49" i="1"/>
  <c r="H49" i="1"/>
  <c r="G49" i="1"/>
  <c r="M49" i="1" s="1"/>
  <c r="F49" i="1"/>
  <c r="E49" i="1"/>
  <c r="D49" i="1"/>
  <c r="L49" i="1" s="1"/>
  <c r="C49" i="1"/>
  <c r="B49" i="1"/>
  <c r="A49" i="1"/>
  <c r="AB48" i="1"/>
  <c r="AA48" i="1"/>
  <c r="U48" i="1"/>
  <c r="T48" i="1"/>
  <c r="S48" i="1"/>
  <c r="R48" i="1"/>
  <c r="Q48" i="1"/>
  <c r="L48" i="1" s="1"/>
  <c r="P48" i="1"/>
  <c r="O48" i="1"/>
  <c r="N48" i="1"/>
  <c r="K48" i="1"/>
  <c r="J48" i="1"/>
  <c r="I48" i="1"/>
  <c r="H48" i="1"/>
  <c r="G48" i="1"/>
  <c r="M48" i="1" s="1"/>
  <c r="F48" i="1"/>
  <c r="E48" i="1"/>
  <c r="D48" i="1"/>
  <c r="C48" i="1"/>
  <c r="B48" i="1"/>
  <c r="A48" i="1"/>
  <c r="AB47" i="1"/>
  <c r="AA47" i="1"/>
  <c r="U47" i="1"/>
  <c r="T47" i="1"/>
  <c r="S47" i="1"/>
  <c r="R47" i="1"/>
  <c r="Q47" i="1"/>
  <c r="P47" i="1"/>
  <c r="O47" i="1"/>
  <c r="N47" i="1"/>
  <c r="K47" i="1"/>
  <c r="J47" i="1"/>
  <c r="I47" i="1"/>
  <c r="H47" i="1"/>
  <c r="G47" i="1"/>
  <c r="M47" i="1" s="1"/>
  <c r="F47" i="1"/>
  <c r="E47" i="1"/>
  <c r="D47" i="1"/>
  <c r="L47" i="1" s="1"/>
  <c r="C47" i="1"/>
  <c r="B47" i="1"/>
  <c r="A47" i="1"/>
  <c r="AB46" i="1"/>
  <c r="AA46" i="1"/>
  <c r="U46" i="1"/>
  <c r="T46" i="1"/>
  <c r="S46" i="1"/>
  <c r="R46" i="1"/>
  <c r="Q46" i="1"/>
  <c r="L46" i="1" s="1"/>
  <c r="P46" i="1"/>
  <c r="O46" i="1"/>
  <c r="N46" i="1"/>
  <c r="K46" i="1"/>
  <c r="J46" i="1"/>
  <c r="I46" i="1"/>
  <c r="M46" i="1" s="1"/>
  <c r="H46" i="1"/>
  <c r="G46" i="1"/>
  <c r="F46" i="1"/>
  <c r="E46" i="1"/>
  <c r="D46" i="1"/>
  <c r="C46" i="1"/>
  <c r="B46" i="1"/>
  <c r="A46" i="1"/>
  <c r="AB45" i="1"/>
  <c r="AA45" i="1"/>
  <c r="U45" i="1"/>
  <c r="T45" i="1"/>
  <c r="S45" i="1"/>
  <c r="R45" i="1"/>
  <c r="Q45" i="1"/>
  <c r="P45" i="1"/>
  <c r="O45" i="1"/>
  <c r="N45" i="1"/>
  <c r="K45" i="1"/>
  <c r="J45" i="1"/>
  <c r="I45" i="1"/>
  <c r="H45" i="1"/>
  <c r="G45" i="1"/>
  <c r="M45" i="1" s="1"/>
  <c r="F45" i="1"/>
  <c r="E45" i="1"/>
  <c r="D45" i="1"/>
  <c r="L45" i="1" s="1"/>
  <c r="C45" i="1"/>
  <c r="B45" i="1"/>
  <c r="A45" i="1"/>
  <c r="AB44" i="1"/>
  <c r="AA44" i="1"/>
  <c r="U44" i="1"/>
  <c r="T44" i="1"/>
  <c r="S44" i="1"/>
  <c r="R44" i="1"/>
  <c r="Q44" i="1"/>
  <c r="L44" i="1" s="1"/>
  <c r="P44" i="1"/>
  <c r="O44" i="1"/>
  <c r="N44" i="1"/>
  <c r="K44" i="1"/>
  <c r="J44" i="1"/>
  <c r="I44" i="1"/>
  <c r="H44" i="1"/>
  <c r="G44" i="1"/>
  <c r="M44" i="1" s="1"/>
  <c r="F44" i="1"/>
  <c r="E44" i="1"/>
  <c r="D44" i="1"/>
  <c r="C44" i="1"/>
  <c r="B44" i="1"/>
  <c r="A44" i="1"/>
  <c r="AB43" i="1"/>
  <c r="AA43" i="1"/>
  <c r="U43" i="1"/>
  <c r="T43" i="1"/>
  <c r="S43" i="1"/>
  <c r="R43" i="1"/>
  <c r="Q43" i="1"/>
  <c r="P43" i="1"/>
  <c r="O43" i="1"/>
  <c r="N43" i="1"/>
  <c r="K43" i="1"/>
  <c r="J43" i="1"/>
  <c r="I43" i="1"/>
  <c r="H43" i="1"/>
  <c r="G43" i="1"/>
  <c r="M43" i="1" s="1"/>
  <c r="F43" i="1"/>
  <c r="E43" i="1"/>
  <c r="D43" i="1"/>
  <c r="L43" i="1" s="1"/>
  <c r="C43" i="1"/>
  <c r="B43" i="1"/>
  <c r="A43" i="1"/>
  <c r="AB42" i="1"/>
  <c r="AA42" i="1"/>
  <c r="U42" i="1"/>
  <c r="T42" i="1"/>
  <c r="S42" i="1"/>
  <c r="R42" i="1"/>
  <c r="Q42" i="1"/>
  <c r="L42" i="1" s="1"/>
  <c r="P42" i="1"/>
  <c r="O42" i="1"/>
  <c r="N42" i="1"/>
  <c r="K42" i="1"/>
  <c r="J42" i="1"/>
  <c r="I42" i="1"/>
  <c r="M42" i="1" s="1"/>
  <c r="H42" i="1"/>
  <c r="G42" i="1"/>
  <c r="F42" i="1"/>
  <c r="E42" i="1"/>
  <c r="D42" i="1"/>
  <c r="C42" i="1"/>
  <c r="B42" i="1"/>
  <c r="A42" i="1"/>
  <c r="AB41" i="1"/>
  <c r="AA41" i="1"/>
  <c r="U41" i="1"/>
  <c r="T41" i="1"/>
  <c r="S41" i="1"/>
  <c r="R41" i="1"/>
  <c r="Q41" i="1"/>
  <c r="P41" i="1"/>
  <c r="O41" i="1"/>
  <c r="N41" i="1"/>
  <c r="K41" i="1"/>
  <c r="J41" i="1"/>
  <c r="I41" i="1"/>
  <c r="M41" i="1" s="1"/>
  <c r="H41" i="1"/>
  <c r="G41" i="1"/>
  <c r="F41" i="1"/>
  <c r="E41" i="1"/>
  <c r="D41" i="1"/>
  <c r="L41" i="1" s="1"/>
  <c r="C41" i="1"/>
  <c r="B41" i="1"/>
  <c r="A41" i="1"/>
  <c r="AB40" i="1"/>
  <c r="AA40" i="1"/>
  <c r="U40" i="1"/>
  <c r="T40" i="1"/>
  <c r="S40" i="1"/>
  <c r="R40" i="1"/>
  <c r="Q40" i="1"/>
  <c r="P40" i="1"/>
  <c r="O40" i="1"/>
  <c r="N40" i="1"/>
  <c r="K40" i="1"/>
  <c r="J40" i="1"/>
  <c r="I40" i="1"/>
  <c r="H40" i="1"/>
  <c r="G40" i="1"/>
  <c r="M40" i="1" s="1"/>
  <c r="F40" i="1"/>
  <c r="E40" i="1"/>
  <c r="D40" i="1"/>
  <c r="L40" i="1" s="1"/>
  <c r="C40" i="1"/>
  <c r="B40" i="1"/>
  <c r="A40" i="1"/>
  <c r="AB39" i="1"/>
  <c r="AA39" i="1"/>
  <c r="U39" i="1"/>
  <c r="T39" i="1"/>
  <c r="S39" i="1"/>
  <c r="R39" i="1"/>
  <c r="Q39" i="1"/>
  <c r="P39" i="1"/>
  <c r="O39" i="1"/>
  <c r="N39" i="1"/>
  <c r="K39" i="1"/>
  <c r="J39" i="1"/>
  <c r="I39" i="1"/>
  <c r="H39" i="1"/>
  <c r="G39" i="1"/>
  <c r="M39" i="1" s="1"/>
  <c r="F39" i="1"/>
  <c r="E39" i="1"/>
  <c r="D39" i="1"/>
  <c r="L39" i="1" s="1"/>
  <c r="C39" i="1"/>
  <c r="B39" i="1"/>
  <c r="A39" i="1"/>
  <c r="AB38" i="1"/>
  <c r="AA38" i="1"/>
  <c r="U38" i="1"/>
  <c r="T38" i="1"/>
  <c r="S38" i="1"/>
  <c r="R38" i="1"/>
  <c r="Q38" i="1"/>
  <c r="L38" i="1" s="1"/>
  <c r="P38" i="1"/>
  <c r="O38" i="1"/>
  <c r="N38" i="1"/>
  <c r="K38" i="1"/>
  <c r="J38" i="1"/>
  <c r="I38" i="1"/>
  <c r="M38" i="1" s="1"/>
  <c r="H38" i="1"/>
  <c r="G38" i="1"/>
  <c r="F38" i="1"/>
  <c r="E38" i="1"/>
  <c r="D38" i="1"/>
  <c r="C38" i="1"/>
  <c r="B38" i="1"/>
  <c r="A38" i="1"/>
  <c r="AB37" i="1"/>
  <c r="AA37" i="1"/>
  <c r="U37" i="1"/>
  <c r="T37" i="1"/>
  <c r="S37" i="1"/>
  <c r="R37" i="1"/>
  <c r="Q37" i="1"/>
  <c r="L37" i="1" s="1"/>
  <c r="P37" i="1"/>
  <c r="O37" i="1"/>
  <c r="N37" i="1"/>
  <c r="K37" i="1"/>
  <c r="J37" i="1"/>
  <c r="I37" i="1"/>
  <c r="M37" i="1" s="1"/>
  <c r="H37" i="1"/>
  <c r="G37" i="1"/>
  <c r="F37" i="1"/>
  <c r="E37" i="1"/>
  <c r="D37" i="1"/>
  <c r="C37" i="1"/>
  <c r="B37" i="1"/>
  <c r="A37" i="1"/>
  <c r="AB36" i="1"/>
  <c r="AA36" i="1"/>
  <c r="U36" i="1"/>
  <c r="T36" i="1"/>
  <c r="S36" i="1"/>
  <c r="R36" i="1"/>
  <c r="Q36" i="1"/>
  <c r="P36" i="1"/>
  <c r="O36" i="1"/>
  <c r="N36" i="1"/>
  <c r="K36" i="1"/>
  <c r="J36" i="1"/>
  <c r="I36" i="1"/>
  <c r="H36" i="1"/>
  <c r="G36" i="1"/>
  <c r="M36" i="1" s="1"/>
  <c r="F36" i="1"/>
  <c r="E36" i="1"/>
  <c r="D36" i="1"/>
  <c r="L36" i="1" s="1"/>
  <c r="C36" i="1"/>
  <c r="B36" i="1"/>
  <c r="A36" i="1"/>
  <c r="AB35" i="1"/>
  <c r="AA35" i="1"/>
  <c r="U35" i="1"/>
  <c r="T35" i="1"/>
  <c r="S35" i="1"/>
  <c r="R35" i="1"/>
  <c r="Q35" i="1"/>
  <c r="P35" i="1"/>
  <c r="O35" i="1"/>
  <c r="N35" i="1"/>
  <c r="K35" i="1"/>
  <c r="J35" i="1"/>
  <c r="I35" i="1"/>
  <c r="H35" i="1"/>
  <c r="G35" i="1"/>
  <c r="M35" i="1" s="1"/>
  <c r="F35" i="1"/>
  <c r="E35" i="1"/>
  <c r="D35" i="1"/>
  <c r="L35" i="1" s="1"/>
  <c r="C35" i="1"/>
  <c r="B35" i="1"/>
  <c r="A35" i="1"/>
  <c r="AJ31" i="1"/>
  <c r="AI31" i="1"/>
  <c r="AG31" i="1"/>
  <c r="AF31" i="1"/>
  <c r="AE31" i="1"/>
  <c r="AH31" i="1" s="1"/>
  <c r="AC31" i="1"/>
  <c r="AB31" i="1"/>
  <c r="AA31" i="1"/>
  <c r="T31" i="1"/>
  <c r="S31" i="1"/>
  <c r="R31" i="1"/>
  <c r="Q31" i="1"/>
  <c r="P31" i="1"/>
  <c r="O31" i="1"/>
  <c r="L31" i="1"/>
  <c r="K31" i="1"/>
  <c r="J31" i="1"/>
  <c r="I31" i="1"/>
  <c r="U31" i="1" s="1"/>
  <c r="X31" i="1" s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G30" i="1"/>
  <c r="AF30" i="1"/>
  <c r="AH30" i="1" s="1"/>
  <c r="AE30" i="1"/>
  <c r="AC30" i="1"/>
  <c r="AB30" i="1"/>
  <c r="AA30" i="1"/>
  <c r="T30" i="1"/>
  <c r="S30" i="1"/>
  <c r="R30" i="1"/>
  <c r="Q30" i="1"/>
  <c r="P30" i="1"/>
  <c r="O30" i="1"/>
  <c r="L30" i="1"/>
  <c r="K30" i="1"/>
  <c r="J30" i="1"/>
  <c r="M30" i="1" s="1"/>
  <c r="I30" i="1"/>
  <c r="U30" i="1" s="1"/>
  <c r="X30" i="1" s="1"/>
  <c r="H30" i="1"/>
  <c r="V30" i="1" s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G29" i="1"/>
  <c r="AF29" i="1"/>
  <c r="AE29" i="1"/>
  <c r="AH29" i="1" s="1"/>
  <c r="AC29" i="1"/>
  <c r="AB29" i="1"/>
  <c r="AA29" i="1"/>
  <c r="T29" i="1"/>
  <c r="S29" i="1"/>
  <c r="R29" i="1"/>
  <c r="Q29" i="1"/>
  <c r="P29" i="1"/>
  <c r="O29" i="1"/>
  <c r="L29" i="1"/>
  <c r="K29" i="1"/>
  <c r="J29" i="1"/>
  <c r="M29" i="1" s="1"/>
  <c r="I29" i="1"/>
  <c r="U29" i="1" s="1"/>
  <c r="X29" i="1" s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G28" i="1"/>
  <c r="AF28" i="1"/>
  <c r="AE28" i="1"/>
  <c r="AH28" i="1" s="1"/>
  <c r="AC28" i="1"/>
  <c r="AB28" i="1"/>
  <c r="AA28" i="1"/>
  <c r="T28" i="1"/>
  <c r="S28" i="1"/>
  <c r="R28" i="1"/>
  <c r="Q28" i="1"/>
  <c r="P28" i="1"/>
  <c r="O28" i="1"/>
  <c r="L28" i="1"/>
  <c r="K28" i="1"/>
  <c r="J28" i="1"/>
  <c r="M28" i="1" s="1"/>
  <c r="I28" i="1"/>
  <c r="U28" i="1" s="1"/>
  <c r="X28" i="1" s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E27" i="1"/>
  <c r="AH27" i="1" s="1"/>
  <c r="AC27" i="1"/>
  <c r="AB27" i="1"/>
  <c r="AA27" i="1"/>
  <c r="T27" i="1"/>
  <c r="S27" i="1"/>
  <c r="R27" i="1"/>
  <c r="Q27" i="1"/>
  <c r="P27" i="1"/>
  <c r="O27" i="1"/>
  <c r="L27" i="1"/>
  <c r="M27" i="1" s="1"/>
  <c r="K27" i="1"/>
  <c r="J27" i="1"/>
  <c r="I27" i="1"/>
  <c r="U27" i="1" s="1"/>
  <c r="X27" i="1" s="1"/>
  <c r="G27" i="1"/>
  <c r="F27" i="1"/>
  <c r="E27" i="1"/>
  <c r="H27" i="1" s="1"/>
  <c r="V27" i="1" s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G26" i="1"/>
  <c r="AH26" i="1" s="1"/>
  <c r="AF26" i="1"/>
  <c r="AE26" i="1"/>
  <c r="AC26" i="1"/>
  <c r="AB26" i="1"/>
  <c r="AA26" i="1"/>
  <c r="T26" i="1"/>
  <c r="S26" i="1"/>
  <c r="R26" i="1"/>
  <c r="Q26" i="1"/>
  <c r="P26" i="1"/>
  <c r="O26" i="1"/>
  <c r="L26" i="1"/>
  <c r="K26" i="1"/>
  <c r="J26" i="1"/>
  <c r="M26" i="1" s="1"/>
  <c r="I26" i="1"/>
  <c r="U26" i="1" s="1"/>
  <c r="X26" i="1" s="1"/>
  <c r="H26" i="1"/>
  <c r="V26" i="1" s="1"/>
  <c r="G26" i="1"/>
  <c r="F26" i="1"/>
  <c r="E26" i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G25" i="1"/>
  <c r="AF25" i="1"/>
  <c r="AE25" i="1"/>
  <c r="AH25" i="1" s="1"/>
  <c r="AC25" i="1"/>
  <c r="AB25" i="1"/>
  <c r="AA25" i="1"/>
  <c r="T25" i="1"/>
  <c r="S25" i="1"/>
  <c r="R25" i="1"/>
  <c r="Q25" i="1"/>
  <c r="P25" i="1"/>
  <c r="O25" i="1"/>
  <c r="L25" i="1"/>
  <c r="K25" i="1"/>
  <c r="J25" i="1"/>
  <c r="M25" i="1" s="1"/>
  <c r="I25" i="1"/>
  <c r="U25" i="1" s="1"/>
  <c r="X25" i="1" s="1"/>
  <c r="G25" i="1"/>
  <c r="F25" i="1"/>
  <c r="E25" i="1"/>
  <c r="H25" i="1" s="1"/>
  <c r="V25" i="1" s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G24" i="1"/>
  <c r="AF24" i="1"/>
  <c r="AE24" i="1"/>
  <c r="AH24" i="1" s="1"/>
  <c r="AC24" i="1"/>
  <c r="AB24" i="1"/>
  <c r="AA24" i="1"/>
  <c r="T24" i="1"/>
  <c r="S24" i="1"/>
  <c r="R24" i="1"/>
  <c r="Q24" i="1"/>
  <c r="P24" i="1"/>
  <c r="O24" i="1"/>
  <c r="L24" i="1"/>
  <c r="K24" i="1"/>
  <c r="J24" i="1"/>
  <c r="M24" i="1" s="1"/>
  <c r="I24" i="1"/>
  <c r="U24" i="1" s="1"/>
  <c r="X24" i="1" s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G23" i="1"/>
  <c r="AF23" i="1"/>
  <c r="AE23" i="1"/>
  <c r="AH23" i="1" s="1"/>
  <c r="AC23" i="1"/>
  <c r="AB23" i="1"/>
  <c r="AA23" i="1"/>
  <c r="T23" i="1"/>
  <c r="S23" i="1"/>
  <c r="R23" i="1"/>
  <c r="Q23" i="1"/>
  <c r="P23" i="1"/>
  <c r="O23" i="1"/>
  <c r="L23" i="1"/>
  <c r="K23" i="1"/>
  <c r="J23" i="1"/>
  <c r="M23" i="1" s="1"/>
  <c r="I23" i="1"/>
  <c r="H23" i="1" s="1"/>
  <c r="V23" i="1" s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G22" i="1"/>
  <c r="AF22" i="1"/>
  <c r="AE22" i="1"/>
  <c r="AH22" i="1" s="1"/>
  <c r="AC22" i="1"/>
  <c r="AB22" i="1"/>
  <c r="AA22" i="1"/>
  <c r="T22" i="1"/>
  <c r="S22" i="1"/>
  <c r="R22" i="1"/>
  <c r="Q22" i="1"/>
  <c r="P22" i="1"/>
  <c r="O22" i="1"/>
  <c r="L22" i="1"/>
  <c r="K22" i="1"/>
  <c r="J22" i="1"/>
  <c r="M22" i="1" s="1"/>
  <c r="I22" i="1"/>
  <c r="U22" i="1" s="1"/>
  <c r="X22" i="1" s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G21" i="1"/>
  <c r="AF21" i="1"/>
  <c r="AE21" i="1"/>
  <c r="AH21" i="1" s="1"/>
  <c r="AC21" i="1"/>
  <c r="AB21" i="1"/>
  <c r="AA21" i="1"/>
  <c r="T21" i="1"/>
  <c r="S21" i="1"/>
  <c r="R21" i="1"/>
  <c r="Q21" i="1"/>
  <c r="P21" i="1"/>
  <c r="O21" i="1"/>
  <c r="L21" i="1"/>
  <c r="K21" i="1"/>
  <c r="J21" i="1"/>
  <c r="M21" i="1" s="1"/>
  <c r="I21" i="1"/>
  <c r="U21" i="1" s="1"/>
  <c r="X21" i="1" s="1"/>
  <c r="G21" i="1"/>
  <c r="F21" i="1"/>
  <c r="E21" i="1"/>
  <c r="H21" i="1" s="1"/>
  <c r="V21" i="1" s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E20" i="1"/>
  <c r="AH20" i="1" s="1"/>
  <c r="AC20" i="1"/>
  <c r="AB20" i="1"/>
  <c r="AA20" i="1"/>
  <c r="T20" i="1"/>
  <c r="S20" i="1"/>
  <c r="R20" i="1"/>
  <c r="Q20" i="1"/>
  <c r="P20" i="1"/>
  <c r="O20" i="1"/>
  <c r="L20" i="1"/>
  <c r="K20" i="1"/>
  <c r="M20" i="1" s="1"/>
  <c r="J20" i="1"/>
  <c r="I20" i="1"/>
  <c r="U20" i="1" s="1"/>
  <c r="X20" i="1" s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C19" i="1"/>
  <c r="AB19" i="1"/>
  <c r="AA19" i="1"/>
  <c r="T19" i="1"/>
  <c r="S19" i="1"/>
  <c r="R19" i="1"/>
  <c r="Q19" i="1"/>
  <c r="P19" i="1"/>
  <c r="O19" i="1"/>
  <c r="L19" i="1"/>
  <c r="K19" i="1"/>
  <c r="J19" i="1"/>
  <c r="M19" i="1" s="1"/>
  <c r="I19" i="1"/>
  <c r="U19" i="1" s="1"/>
  <c r="X19" i="1" s="1"/>
  <c r="H19" i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G18" i="1"/>
  <c r="AF18" i="1"/>
  <c r="AE18" i="1"/>
  <c r="AH18" i="1" s="1"/>
  <c r="AC18" i="1"/>
  <c r="AB18" i="1"/>
  <c r="AA18" i="1"/>
  <c r="T18" i="1"/>
  <c r="S18" i="1"/>
  <c r="R18" i="1"/>
  <c r="Q18" i="1"/>
  <c r="P18" i="1"/>
  <c r="O18" i="1"/>
  <c r="L18" i="1"/>
  <c r="K18" i="1"/>
  <c r="M18" i="1" s="1"/>
  <c r="J18" i="1"/>
  <c r="I18" i="1"/>
  <c r="U18" i="1" s="1"/>
  <c r="X18" i="1" s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H17" i="1" s="1"/>
  <c r="AE17" i="1"/>
  <c r="AC17" i="1"/>
  <c r="AB17" i="1"/>
  <c r="AA17" i="1"/>
  <c r="T17" i="1"/>
  <c r="S17" i="1"/>
  <c r="R17" i="1"/>
  <c r="Q17" i="1"/>
  <c r="P17" i="1"/>
  <c r="O17" i="1"/>
  <c r="L17" i="1"/>
  <c r="K17" i="1"/>
  <c r="J17" i="1"/>
  <c r="M17" i="1" s="1"/>
  <c r="I17" i="1"/>
  <c r="U17" i="1" s="1"/>
  <c r="X17" i="1" s="1"/>
  <c r="H17" i="1"/>
  <c r="V17" i="1" s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G16" i="1"/>
  <c r="AF16" i="1"/>
  <c r="AE16" i="1"/>
  <c r="AH16" i="1" s="1"/>
  <c r="AC16" i="1"/>
  <c r="AB16" i="1"/>
  <c r="AA16" i="1"/>
  <c r="T16" i="1"/>
  <c r="S16" i="1"/>
  <c r="R16" i="1"/>
  <c r="Q16" i="1"/>
  <c r="P16" i="1"/>
  <c r="O16" i="1"/>
  <c r="L16" i="1"/>
  <c r="K16" i="1"/>
  <c r="M16" i="1" s="1"/>
  <c r="J16" i="1"/>
  <c r="I16" i="1"/>
  <c r="U16" i="1" s="1"/>
  <c r="X16" i="1" s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C15" i="1"/>
  <c r="AB15" i="1"/>
  <c r="AA15" i="1"/>
  <c r="T15" i="1"/>
  <c r="S15" i="1"/>
  <c r="R15" i="1"/>
  <c r="Q15" i="1"/>
  <c r="P15" i="1"/>
  <c r="O15" i="1"/>
  <c r="L15" i="1"/>
  <c r="K15" i="1"/>
  <c r="J15" i="1"/>
  <c r="M15" i="1" s="1"/>
  <c r="I15" i="1"/>
  <c r="U15" i="1" s="1"/>
  <c r="X15" i="1" s="1"/>
  <c r="H15" i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G14" i="1"/>
  <c r="AF14" i="1"/>
  <c r="AE14" i="1"/>
  <c r="AH14" i="1" s="1"/>
  <c r="AC14" i="1"/>
  <c r="AB14" i="1"/>
  <c r="AA14" i="1"/>
  <c r="T14" i="1"/>
  <c r="S14" i="1"/>
  <c r="R14" i="1"/>
  <c r="Q14" i="1"/>
  <c r="P14" i="1"/>
  <c r="O14" i="1"/>
  <c r="L14" i="1"/>
  <c r="K14" i="1"/>
  <c r="M14" i="1" s="1"/>
  <c r="J14" i="1"/>
  <c r="I14" i="1"/>
  <c r="U14" i="1" s="1"/>
  <c r="X14" i="1" s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G13" i="1"/>
  <c r="AF13" i="1"/>
  <c r="AH13" i="1" s="1"/>
  <c r="AE13" i="1"/>
  <c r="AC13" i="1"/>
  <c r="AB13" i="1"/>
  <c r="AA13" i="1"/>
  <c r="T13" i="1"/>
  <c r="S13" i="1"/>
  <c r="R13" i="1"/>
  <c r="Q13" i="1"/>
  <c r="P13" i="1"/>
  <c r="O13" i="1"/>
  <c r="L13" i="1"/>
  <c r="K13" i="1"/>
  <c r="J13" i="1"/>
  <c r="M13" i="1" s="1"/>
  <c r="I13" i="1"/>
  <c r="U13" i="1" s="1"/>
  <c r="X13" i="1" s="1"/>
  <c r="H13" i="1"/>
  <c r="V13" i="1" s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G12" i="1"/>
  <c r="AF12" i="1"/>
  <c r="AE12" i="1"/>
  <c r="AH12" i="1" s="1"/>
  <c r="AC12" i="1"/>
  <c r="AB12" i="1"/>
  <c r="AA12" i="1"/>
  <c r="T12" i="1"/>
  <c r="S12" i="1"/>
  <c r="R12" i="1"/>
  <c r="Q12" i="1"/>
  <c r="P12" i="1"/>
  <c r="O12" i="1"/>
  <c r="L12" i="1"/>
  <c r="K12" i="1"/>
  <c r="M12" i="1" s="1"/>
  <c r="J12" i="1"/>
  <c r="I12" i="1"/>
  <c r="U12" i="1" s="1"/>
  <c r="X12" i="1" s="1"/>
  <c r="G12" i="1"/>
  <c r="F12" i="1"/>
  <c r="E12" i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C11" i="1"/>
  <c r="AB11" i="1"/>
  <c r="AA11" i="1"/>
  <c r="T11" i="1"/>
  <c r="S11" i="1"/>
  <c r="R11" i="1"/>
  <c r="Q11" i="1"/>
  <c r="P11" i="1"/>
  <c r="O11" i="1"/>
  <c r="L11" i="1"/>
  <c r="K11" i="1"/>
  <c r="J11" i="1"/>
  <c r="M11" i="1" s="1"/>
  <c r="I11" i="1"/>
  <c r="U11" i="1" s="1"/>
  <c r="X11" i="1" s="1"/>
  <c r="H11" i="1"/>
  <c r="V11" i="1" s="1"/>
  <c r="G11" i="1"/>
  <c r="F11" i="1"/>
  <c r="E11" i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G10" i="1"/>
  <c r="AF10" i="1"/>
  <c r="AE10" i="1"/>
  <c r="AH10" i="1" s="1"/>
  <c r="AC10" i="1"/>
  <c r="AB10" i="1"/>
  <c r="AA10" i="1"/>
  <c r="T10" i="1"/>
  <c r="S10" i="1"/>
  <c r="R10" i="1"/>
  <c r="Q10" i="1"/>
  <c r="P10" i="1"/>
  <c r="O10" i="1"/>
  <c r="L10" i="1"/>
  <c r="K10" i="1"/>
  <c r="M10" i="1" s="1"/>
  <c r="J10" i="1"/>
  <c r="I10" i="1"/>
  <c r="U10" i="1" s="1"/>
  <c r="X10" i="1" s="1"/>
  <c r="G10" i="1"/>
  <c r="F10" i="1"/>
  <c r="E10" i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C9" i="1"/>
  <c r="AB9" i="1"/>
  <c r="AA9" i="1"/>
  <c r="T9" i="1"/>
  <c r="S9" i="1"/>
  <c r="R9" i="1"/>
  <c r="Q9" i="1"/>
  <c r="P9" i="1"/>
  <c r="O9" i="1"/>
  <c r="L9" i="1"/>
  <c r="K9" i="1"/>
  <c r="J9" i="1"/>
  <c r="M9" i="1" s="1"/>
  <c r="I9" i="1"/>
  <c r="U9" i="1" s="1"/>
  <c r="X9" i="1" s="1"/>
  <c r="H9" i="1"/>
  <c r="V9" i="1" s="1"/>
  <c r="G9" i="1"/>
  <c r="F9" i="1"/>
  <c r="E9" i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G8" i="1"/>
  <c r="AF8" i="1"/>
  <c r="AE8" i="1"/>
  <c r="AH8" i="1" s="1"/>
  <c r="AC8" i="1"/>
  <c r="AB8" i="1"/>
  <c r="AA8" i="1"/>
  <c r="T8" i="1"/>
  <c r="S8" i="1"/>
  <c r="R8" i="1"/>
  <c r="Q8" i="1"/>
  <c r="P8" i="1"/>
  <c r="O8" i="1"/>
  <c r="L8" i="1"/>
  <c r="K8" i="1"/>
  <c r="M8" i="1" s="1"/>
  <c r="J8" i="1"/>
  <c r="I8" i="1"/>
  <c r="U8" i="1" s="1"/>
  <c r="X8" i="1" s="1"/>
  <c r="G8" i="1"/>
  <c r="F8" i="1"/>
  <c r="E8" i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G7" i="1"/>
  <c r="AF7" i="1"/>
  <c r="AH7" i="1" s="1"/>
  <c r="AE7" i="1"/>
  <c r="AC7" i="1"/>
  <c r="AB7" i="1"/>
  <c r="AA7" i="1"/>
  <c r="T7" i="1"/>
  <c r="S7" i="1"/>
  <c r="R7" i="1"/>
  <c r="Q7" i="1"/>
  <c r="P7" i="1"/>
  <c r="O7" i="1"/>
  <c r="L7" i="1"/>
  <c r="K7" i="1"/>
  <c r="J7" i="1"/>
  <c r="M7" i="1" s="1"/>
  <c r="I7" i="1"/>
  <c r="U7" i="1" s="1"/>
  <c r="X7" i="1" s="1"/>
  <c r="H7" i="1"/>
  <c r="V7" i="1" s="1"/>
  <c r="G7" i="1"/>
  <c r="F7" i="1"/>
  <c r="E7" i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G6" i="1"/>
  <c r="AF6" i="1"/>
  <c r="AE6" i="1"/>
  <c r="AH6" i="1" s="1"/>
  <c r="AC6" i="1"/>
  <c r="AB6" i="1"/>
  <c r="AA6" i="1"/>
  <c r="T6" i="1"/>
  <c r="S6" i="1"/>
  <c r="R6" i="1"/>
  <c r="Q6" i="1"/>
  <c r="P6" i="1"/>
  <c r="O6" i="1"/>
  <c r="L6" i="1"/>
  <c r="K6" i="1"/>
  <c r="J6" i="1"/>
  <c r="M6" i="1" s="1"/>
  <c r="I6" i="1"/>
  <c r="U6" i="1" s="1"/>
  <c r="X6" i="1" s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D15" i="1" l="1"/>
  <c r="N15" i="1"/>
  <c r="Z15" i="1" s="1"/>
  <c r="AD8" i="1"/>
  <c r="N8" i="1"/>
  <c r="Z8" i="1" s="1"/>
  <c r="AD11" i="1"/>
  <c r="N11" i="1"/>
  <c r="Z11" i="1" s="1"/>
  <c r="AD12" i="1"/>
  <c r="N12" i="1"/>
  <c r="Z12" i="1" s="1"/>
  <c r="N18" i="1"/>
  <c r="Z18" i="1" s="1"/>
  <c r="AD18" i="1"/>
  <c r="N29" i="1"/>
  <c r="Z29" i="1" s="1"/>
  <c r="AD29" i="1"/>
  <c r="AD7" i="1"/>
  <c r="N7" i="1"/>
  <c r="Z7" i="1" s="1"/>
  <c r="N14" i="1"/>
  <c r="Z14" i="1" s="1"/>
  <c r="AD14" i="1"/>
  <c r="N17" i="1"/>
  <c r="Z17" i="1" s="1"/>
  <c r="AD17" i="1"/>
  <c r="N22" i="1"/>
  <c r="Z22" i="1" s="1"/>
  <c r="AD22" i="1"/>
  <c r="AD24" i="1"/>
  <c r="N24" i="1"/>
  <c r="Z24" i="1" s="1"/>
  <c r="N6" i="1"/>
  <c r="Z6" i="1" s="1"/>
  <c r="AD6" i="1"/>
  <c r="N9" i="1"/>
  <c r="Z9" i="1" s="1"/>
  <c r="AD9" i="1"/>
  <c r="N10" i="1"/>
  <c r="Z10" i="1" s="1"/>
  <c r="AD10" i="1"/>
  <c r="N13" i="1"/>
  <c r="Z13" i="1" s="1"/>
  <c r="AD13" i="1"/>
  <c r="AD19" i="1"/>
  <c r="N19" i="1"/>
  <c r="Z19" i="1" s="1"/>
  <c r="AD20" i="1"/>
  <c r="N20" i="1"/>
  <c r="Z20" i="1" s="1"/>
  <c r="N26" i="1"/>
  <c r="Z26" i="1" s="1"/>
  <c r="AD26" i="1"/>
  <c r="AD27" i="1"/>
  <c r="N27" i="1"/>
  <c r="Z27" i="1" s="1"/>
  <c r="AD28" i="1"/>
  <c r="N28" i="1"/>
  <c r="Z28" i="1" s="1"/>
  <c r="AD16" i="1"/>
  <c r="N16" i="1"/>
  <c r="Z16" i="1" s="1"/>
  <c r="N21" i="1"/>
  <c r="Z21" i="1" s="1"/>
  <c r="AD21" i="1"/>
  <c r="AD23" i="1"/>
  <c r="N23" i="1"/>
  <c r="Z23" i="1" s="1"/>
  <c r="N25" i="1"/>
  <c r="Z25" i="1" s="1"/>
  <c r="AD25" i="1"/>
  <c r="N30" i="1"/>
  <c r="Z30" i="1" s="1"/>
  <c r="AD30" i="1"/>
  <c r="H6" i="1"/>
  <c r="V6" i="1" s="1"/>
  <c r="H10" i="1"/>
  <c r="V10" i="1" s="1"/>
  <c r="H14" i="1"/>
  <c r="V14" i="1" s="1"/>
  <c r="H18" i="1"/>
  <c r="V18" i="1" s="1"/>
  <c r="H22" i="1"/>
  <c r="V22" i="1" s="1"/>
  <c r="U23" i="1"/>
  <c r="X23" i="1" s="1"/>
  <c r="H29" i="1"/>
  <c r="V29" i="1" s="1"/>
  <c r="H8" i="1"/>
  <c r="V8" i="1" s="1"/>
  <c r="H12" i="1"/>
  <c r="V12" i="1" s="1"/>
  <c r="H16" i="1"/>
  <c r="V16" i="1" s="1"/>
  <c r="H20" i="1"/>
  <c r="V20" i="1" s="1"/>
  <c r="H24" i="1"/>
  <c r="V24" i="1" s="1"/>
  <c r="H28" i="1"/>
  <c r="V28" i="1" s="1"/>
  <c r="H31" i="1"/>
  <c r="V31" i="1" s="1"/>
  <c r="M31" i="1"/>
  <c r="AD31" i="1" l="1"/>
  <c r="N31" i="1"/>
  <c r="Z31" i="1" s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<sst xmlns="http://schemas.openxmlformats.org/spreadsheetml/2006/main" count="134" uniqueCount="102">
  <si>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</si>
  <si>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</si>
  <si>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</si>
  <si>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</si>
  <si>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</si>
  <si>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</si>
  <si>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</si>
  <si>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</si>
  <si>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</si>
  <si>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</si>
  <si>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</si>
  <si>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</si>
  <si>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</si>
  <si>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</si>
  <si>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</si>
  <si>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</si>
  <si>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</si>
  <si>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</si>
  <si>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</si>
  <si>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</si>
  <si>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</si>
  <si>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</si>
  <si>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</si>
  <si>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</si>
  <si>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</si>
  <si>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</si>
  <si>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</si>
  <si>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</si>
  <si>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</si>
  <si>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</si>
  <si>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</si>
  <si>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</si>
  <si>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</si>
  <si>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</si>
  <si>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</si>
  <si>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</si>
  <si>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</si>
  <si>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</si>
  <si>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</si>
  <si>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</si>
  <si>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</si>
  <si>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</si>
  <si>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</si>
  <si>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</si>
  <si>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</si>
  <si>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</si>
  <si>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</si>
  <si>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</si>
  <si>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</si>
  <si>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</si>
  <si>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</si>
  <si>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</si>
  <si>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</si>
  <si>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</si>
  <si>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</si>
  <si>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</si>
  <si>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</si>
  <si>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</si>
  <si>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</si>
  <si>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</si>
  <si>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</si>
  <si>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</si>
  <si>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</si>
  <si>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</si>
  <si>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</si>
  <si>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</si>
  <si>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</si>
  <si>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</si>
  <si>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</si>
  <si>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</si>
  <si>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</si>
  <si>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</si>
  <si>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</si>
  <si>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</si>
  <si>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</si>
  <si>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</si>
  <si>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</si>
  <si>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</si>
  <si>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</si>
  <si>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UNIF NO
背號</t>
    <phoneticPr fontId="6" type="noConversion"/>
  </si>
  <si>
    <t>Player
球員</t>
    <phoneticPr fontId="6" type="noConversion"/>
  </si>
  <si>
    <t>GS
出賽數</t>
  </si>
  <si>
    <t>IP
投球局數</t>
    <phoneticPr fontId="3" type="noConversion"/>
  </si>
  <si>
    <t>PA
打席數</t>
    <phoneticPr fontId="6" type="noConversion"/>
  </si>
  <si>
    <t>AB
打數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</si>
  <si>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</si>
  <si>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</si>
  <si>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</si>
  <si>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</si>
  <si>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</si>
  <si>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</si>
  <si>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</si>
  <si>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</si>
  <si>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</si>
  <si>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</si>
  <si>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</si>
  <si>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</si>
  <si>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</si>
  <si>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</si>
  <si>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</si>
  <si>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</si>
  <si>
    <t>G
出場數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</si>
</sst>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304800</xdr:colOff>
      <xdr:row>35</xdr:row>
      <xdr:rowOff>6961</xdr:rowOff>
    </xdr:from>
    <xdr:to>
      <xdr:col>34</xdr:col>
      <xdr:colOff>314325</xdr:colOff>
      <xdr:row>41</xdr:row>
      <xdr:rowOff>19423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0" y="8036536"/>
          <a:ext cx="2533650" cy="1498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B&#32068;/&#39640;&#38596;&#24066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高雄市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G12</v>
          </cell>
        </row>
        <row r="2">
          <cell r="AA2" t="str">
            <v>POS
守備位置</v>
          </cell>
        </row>
        <row r="3">
          <cell r="AA3" t="str">
            <v>SS</v>
          </cell>
        </row>
        <row r="4">
          <cell r="AA4" t="str">
            <v>C</v>
          </cell>
        </row>
        <row r="5">
          <cell r="AA5" t="str">
            <v>1B</v>
          </cell>
        </row>
        <row r="6">
          <cell r="AA6" t="str">
            <v>P</v>
          </cell>
        </row>
        <row r="7">
          <cell r="AA7" t="str">
            <v>3B</v>
          </cell>
        </row>
        <row r="8">
          <cell r="AA8" t="str">
            <v>PH</v>
          </cell>
        </row>
        <row r="9">
          <cell r="AA9" t="str">
            <v>PH</v>
          </cell>
        </row>
        <row r="10">
          <cell r="AA10" t="str">
            <v>LF</v>
          </cell>
        </row>
        <row r="11">
          <cell r="AA11" t="str">
            <v>RF</v>
          </cell>
        </row>
        <row r="12">
          <cell r="AA12" t="str">
            <v>2B</v>
          </cell>
        </row>
        <row r="13">
          <cell r="AA13" t="str">
            <v>CF</v>
          </cell>
        </row>
        <row r="14">
          <cell r="AA14" t="str">
            <v>PH</v>
          </cell>
        </row>
        <row r="15">
          <cell r="AA15" t="str">
            <v>PH</v>
          </cell>
        </row>
        <row r="16">
          <cell r="AA16" t="str">
            <v>1B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G14</v>
          </cell>
        </row>
        <row r="2">
          <cell r="AA2" t="str">
            <v>POS
守備位置</v>
          </cell>
        </row>
        <row r="3">
          <cell r="AA3" t="str">
            <v>SS</v>
          </cell>
        </row>
        <row r="4">
          <cell r="AA4" t="str">
            <v>C</v>
          </cell>
        </row>
        <row r="5">
          <cell r="AA5" t="str">
            <v>1B</v>
          </cell>
        </row>
        <row r="6">
          <cell r="AA6" t="str">
            <v>2B</v>
          </cell>
        </row>
        <row r="7">
          <cell r="AA7" t="str">
            <v>PH</v>
          </cell>
        </row>
        <row r="8">
          <cell r="AA8" t="str">
            <v>P</v>
          </cell>
        </row>
        <row r="9">
          <cell r="AA9" t="str">
            <v>LF</v>
          </cell>
        </row>
        <row r="10">
          <cell r="AA10" t="str">
            <v>LF</v>
          </cell>
        </row>
        <row r="11">
          <cell r="AA11" t="str">
            <v>RF</v>
          </cell>
        </row>
        <row r="12">
          <cell r="AA12" t="str">
            <v>3B</v>
          </cell>
        </row>
        <row r="13">
          <cell r="AA13" t="str">
            <v>CF</v>
          </cell>
        </row>
        <row r="14">
          <cell r="AA14" t="str">
            <v>P</v>
          </cell>
        </row>
        <row r="15">
          <cell r="AA15" t="str">
            <v>PH</v>
          </cell>
        </row>
        <row r="16">
          <cell r="AA16" t="str">
            <v>PH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顏禮君</v>
          </cell>
          <cell r="C3">
            <v>2</v>
          </cell>
          <cell r="D3">
            <v>8</v>
          </cell>
          <cell r="E3">
            <v>7</v>
          </cell>
          <cell r="F3">
            <v>1</v>
          </cell>
          <cell r="G3">
            <v>4</v>
          </cell>
          <cell r="H3">
            <v>5</v>
          </cell>
          <cell r="I3">
            <v>2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0</v>
          </cell>
          <cell r="R3">
            <v>0</v>
          </cell>
          <cell r="S3">
            <v>2</v>
          </cell>
          <cell r="T3">
            <v>0</v>
          </cell>
          <cell r="U3">
            <v>6</v>
          </cell>
          <cell r="V3">
            <v>3</v>
          </cell>
          <cell r="W3">
            <v>0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邱聖峰</v>
          </cell>
          <cell r="C4">
            <v>2</v>
          </cell>
          <cell r="D4">
            <v>9</v>
          </cell>
          <cell r="E4">
            <v>9</v>
          </cell>
          <cell r="F4">
            <v>0</v>
          </cell>
          <cell r="G4">
            <v>3</v>
          </cell>
          <cell r="H4">
            <v>3</v>
          </cell>
          <cell r="I4">
            <v>0</v>
          </cell>
          <cell r="J4">
            <v>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1</v>
          </cell>
          <cell r="S4">
            <v>0</v>
          </cell>
          <cell r="T4">
            <v>0</v>
          </cell>
          <cell r="U4">
            <v>18</v>
          </cell>
          <cell r="V4">
            <v>4</v>
          </cell>
          <cell r="W4">
            <v>0</v>
          </cell>
          <cell r="X4">
            <v>1</v>
          </cell>
          <cell r="Y4">
            <v>2</v>
          </cell>
        </row>
        <row r="5">
          <cell r="A5">
            <v>3</v>
          </cell>
          <cell r="B5" t="str">
            <v>洪祈恩</v>
          </cell>
          <cell r="C5">
            <v>2</v>
          </cell>
          <cell r="D5">
            <v>8</v>
          </cell>
          <cell r="E5">
            <v>6</v>
          </cell>
          <cell r="F5">
            <v>4</v>
          </cell>
          <cell r="G5">
            <v>2</v>
          </cell>
          <cell r="H5">
            <v>3</v>
          </cell>
          <cell r="I5">
            <v>1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1</v>
          </cell>
          <cell r="O5">
            <v>1</v>
          </cell>
          <cell r="P5">
            <v>0</v>
          </cell>
          <cell r="Q5">
            <v>0</v>
          </cell>
          <cell r="R5">
            <v>1</v>
          </cell>
          <cell r="S5">
            <v>0</v>
          </cell>
          <cell r="T5">
            <v>0</v>
          </cell>
          <cell r="U5">
            <v>3</v>
          </cell>
          <cell r="V5">
            <v>1</v>
          </cell>
          <cell r="W5">
            <v>0</v>
          </cell>
          <cell r="X5">
            <v>0</v>
          </cell>
          <cell r="Y5">
            <v>0</v>
          </cell>
        </row>
        <row r="6">
          <cell r="A6">
            <v>4</v>
          </cell>
          <cell r="B6" t="str">
            <v>林恩齊</v>
          </cell>
          <cell r="C6">
            <v>2</v>
          </cell>
          <cell r="D6">
            <v>6</v>
          </cell>
          <cell r="E6">
            <v>4</v>
          </cell>
          <cell r="F6">
            <v>3</v>
          </cell>
          <cell r="G6">
            <v>0</v>
          </cell>
          <cell r="H6">
            <v>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</v>
          </cell>
          <cell r="O6">
            <v>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2</v>
          </cell>
          <cell r="V6">
            <v>2</v>
          </cell>
          <cell r="W6">
            <v>0</v>
          </cell>
          <cell r="X6">
            <v>0</v>
          </cell>
          <cell r="Y6">
            <v>0</v>
          </cell>
        </row>
        <row r="7">
          <cell r="A7">
            <v>5</v>
          </cell>
          <cell r="B7" t="str">
            <v>陳頌恩</v>
          </cell>
          <cell r="C7">
            <v>2</v>
          </cell>
          <cell r="D7">
            <v>2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6</v>
          </cell>
          <cell r="B8" t="str">
            <v>孔念安</v>
          </cell>
          <cell r="C8">
            <v>2</v>
          </cell>
          <cell r="D8">
            <v>5</v>
          </cell>
          <cell r="E8">
            <v>5</v>
          </cell>
          <cell r="F8">
            <v>0</v>
          </cell>
          <cell r="G8">
            <v>0</v>
          </cell>
          <cell r="H8">
            <v>1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2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高嘉文</v>
          </cell>
          <cell r="C9">
            <v>2</v>
          </cell>
          <cell r="D9">
            <v>5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0</v>
          </cell>
          <cell r="U9">
            <v>2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8</v>
          </cell>
          <cell r="B10" t="str">
            <v>林雋揚</v>
          </cell>
          <cell r="C10">
            <v>2</v>
          </cell>
          <cell r="D10">
            <v>7</v>
          </cell>
          <cell r="E10">
            <v>5</v>
          </cell>
          <cell r="F10">
            <v>0</v>
          </cell>
          <cell r="G10">
            <v>1</v>
          </cell>
          <cell r="H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</v>
          </cell>
          <cell r="N10">
            <v>0</v>
          </cell>
          <cell r="O10">
            <v>1</v>
          </cell>
          <cell r="P10">
            <v>0</v>
          </cell>
          <cell r="Q10">
            <v>0</v>
          </cell>
          <cell r="R10">
            <v>1</v>
          </cell>
          <cell r="S10">
            <v>0</v>
          </cell>
          <cell r="T10">
            <v>0</v>
          </cell>
          <cell r="U10">
            <v>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A11">
            <v>9</v>
          </cell>
          <cell r="B11" t="str">
            <v>李孟哲</v>
          </cell>
          <cell r="C11">
            <v>2</v>
          </cell>
          <cell r="D11">
            <v>3</v>
          </cell>
          <cell r="E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1</v>
          </cell>
          <cell r="S11">
            <v>0</v>
          </cell>
          <cell r="T11">
            <v>0</v>
          </cell>
          <cell r="U11">
            <v>2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許峰穎</v>
          </cell>
          <cell r="C12">
            <v>2</v>
          </cell>
          <cell r="D12">
            <v>8</v>
          </cell>
          <cell r="E12">
            <v>6</v>
          </cell>
          <cell r="F12">
            <v>1</v>
          </cell>
          <cell r="G12">
            <v>2</v>
          </cell>
          <cell r="H12">
            <v>4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0</v>
          </cell>
          <cell r="O12">
            <v>1</v>
          </cell>
          <cell r="P12">
            <v>0</v>
          </cell>
          <cell r="Q12">
            <v>0</v>
          </cell>
          <cell r="R12">
            <v>1</v>
          </cell>
          <cell r="S12">
            <v>0</v>
          </cell>
          <cell r="T12">
            <v>0</v>
          </cell>
          <cell r="U12">
            <v>0</v>
          </cell>
          <cell r="V12">
            <v>2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11</v>
          </cell>
          <cell r="B13" t="str">
            <v>江陳廷偉</v>
          </cell>
          <cell r="C13">
            <v>2</v>
          </cell>
          <cell r="D13">
            <v>5</v>
          </cell>
          <cell r="E13">
            <v>5</v>
          </cell>
          <cell r="F13">
            <v>0</v>
          </cell>
          <cell r="G13">
            <v>1</v>
          </cell>
          <cell r="H13">
            <v>2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</v>
          </cell>
          <cell r="S13">
            <v>0</v>
          </cell>
          <cell r="T13">
            <v>0</v>
          </cell>
          <cell r="U13">
            <v>1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12</v>
          </cell>
          <cell r="B14" t="str">
            <v>顏浩恩</v>
          </cell>
          <cell r="C14">
            <v>2</v>
          </cell>
          <cell r="D14">
            <v>2</v>
          </cell>
          <cell r="E14">
            <v>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潘建佑</v>
          </cell>
          <cell r="C15">
            <v>2</v>
          </cell>
          <cell r="D15">
            <v>2</v>
          </cell>
          <cell r="E15">
            <v>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14</v>
          </cell>
          <cell r="B16" t="str">
            <v>劉品憲</v>
          </cell>
          <cell r="C16">
            <v>2</v>
          </cell>
          <cell r="D16">
            <v>3</v>
          </cell>
          <cell r="E16">
            <v>2</v>
          </cell>
          <cell r="F16">
            <v>0</v>
          </cell>
          <cell r="G16">
            <v>1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</v>
          </cell>
          <cell r="Q16">
            <v>0</v>
          </cell>
          <cell r="R16">
            <v>1</v>
          </cell>
          <cell r="S16">
            <v>1</v>
          </cell>
          <cell r="T16">
            <v>0</v>
          </cell>
          <cell r="U16">
            <v>4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28</v>
          </cell>
          <cell r="D28">
            <v>73</v>
          </cell>
          <cell r="E28">
            <v>59</v>
          </cell>
          <cell r="F28">
            <v>9</v>
          </cell>
          <cell r="G28">
            <v>14</v>
          </cell>
          <cell r="H28">
            <v>22</v>
          </cell>
          <cell r="I28">
            <v>5</v>
          </cell>
          <cell r="J28">
            <v>1</v>
          </cell>
          <cell r="K28">
            <v>0</v>
          </cell>
          <cell r="L28">
            <v>1</v>
          </cell>
          <cell r="M28">
            <v>3</v>
          </cell>
          <cell r="N28">
            <v>2</v>
          </cell>
          <cell r="O28">
            <v>8</v>
          </cell>
          <cell r="P28">
            <v>1</v>
          </cell>
          <cell r="Q28">
            <v>0</v>
          </cell>
          <cell r="R28">
            <v>13</v>
          </cell>
          <cell r="S28">
            <v>5</v>
          </cell>
          <cell r="T28">
            <v>0</v>
          </cell>
          <cell r="U28">
            <v>39</v>
          </cell>
          <cell r="V28">
            <v>12</v>
          </cell>
          <cell r="W28">
            <v>0</v>
          </cell>
          <cell r="X28">
            <v>1</v>
          </cell>
          <cell r="Y28">
            <v>2</v>
          </cell>
        </row>
        <row r="32">
          <cell r="A32">
            <v>1</v>
          </cell>
          <cell r="B32" t="str">
            <v>顏禮君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3</v>
          </cell>
          <cell r="B33" t="str">
            <v>洪祈恩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4</v>
          </cell>
          <cell r="B34" t="str">
            <v>林恩齊</v>
          </cell>
          <cell r="C34">
            <v>0</v>
          </cell>
          <cell r="D34">
            <v>0.33333333333333331</v>
          </cell>
          <cell r="E34">
            <v>1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4</v>
          </cell>
          <cell r="U34">
            <v>1</v>
          </cell>
        </row>
        <row r="35">
          <cell r="A35">
            <v>5</v>
          </cell>
          <cell r="B35" t="str">
            <v>陳頌恩</v>
          </cell>
          <cell r="C35">
            <v>0</v>
          </cell>
          <cell r="D35">
            <v>1.6666666666666667</v>
          </cell>
          <cell r="E35">
            <v>9</v>
          </cell>
          <cell r="F35">
            <v>6</v>
          </cell>
          <cell r="G35">
            <v>3</v>
          </cell>
          <cell r="H35">
            <v>0</v>
          </cell>
          <cell r="I35">
            <v>1</v>
          </cell>
          <cell r="J35">
            <v>2</v>
          </cell>
          <cell r="K35">
            <v>4</v>
          </cell>
          <cell r="L35">
            <v>0</v>
          </cell>
          <cell r="M35">
            <v>0</v>
          </cell>
          <cell r="N35">
            <v>3</v>
          </cell>
          <cell r="O35">
            <v>3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37</v>
          </cell>
          <cell r="U35">
            <v>1</v>
          </cell>
        </row>
        <row r="36">
          <cell r="A36">
            <v>10</v>
          </cell>
          <cell r="B36" t="str">
            <v>許峰穎</v>
          </cell>
          <cell r="C36">
            <v>1</v>
          </cell>
          <cell r="D36">
            <v>4</v>
          </cell>
          <cell r="E36">
            <v>18</v>
          </cell>
          <cell r="F36">
            <v>14</v>
          </cell>
          <cell r="G36">
            <v>4</v>
          </cell>
          <cell r="H36">
            <v>0</v>
          </cell>
          <cell r="I36">
            <v>1</v>
          </cell>
          <cell r="J36">
            <v>1</v>
          </cell>
          <cell r="K36">
            <v>3</v>
          </cell>
          <cell r="L36">
            <v>0</v>
          </cell>
          <cell r="M36">
            <v>0</v>
          </cell>
          <cell r="N36">
            <v>3</v>
          </cell>
          <cell r="O36">
            <v>3</v>
          </cell>
          <cell r="P36">
            <v>0</v>
          </cell>
          <cell r="Q36">
            <v>1</v>
          </cell>
          <cell r="R36">
            <v>0</v>
          </cell>
          <cell r="S36">
            <v>0</v>
          </cell>
          <cell r="T36">
            <v>53</v>
          </cell>
          <cell r="U36">
            <v>1</v>
          </cell>
        </row>
        <row r="37">
          <cell r="A37">
            <v>14</v>
          </cell>
          <cell r="B37" t="str">
            <v>劉品憲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9</v>
          </cell>
          <cell r="B38" t="str">
            <v>李孟哲</v>
          </cell>
          <cell r="C38">
            <v>0</v>
          </cell>
          <cell r="D38">
            <v>3.6666666666666665</v>
          </cell>
          <cell r="E38">
            <v>15</v>
          </cell>
          <cell r="F38">
            <v>14</v>
          </cell>
          <cell r="G38">
            <v>4</v>
          </cell>
          <cell r="H38">
            <v>0</v>
          </cell>
          <cell r="I38">
            <v>1</v>
          </cell>
          <cell r="J38">
            <v>0</v>
          </cell>
          <cell r="K38">
            <v>6</v>
          </cell>
          <cell r="L38">
            <v>0</v>
          </cell>
          <cell r="M38">
            <v>0</v>
          </cell>
          <cell r="N38">
            <v>1</v>
          </cell>
          <cell r="O38">
            <v>1</v>
          </cell>
          <cell r="P38">
            <v>1</v>
          </cell>
          <cell r="Q38">
            <v>0</v>
          </cell>
          <cell r="R38">
            <v>0</v>
          </cell>
          <cell r="S38">
            <v>0</v>
          </cell>
          <cell r="T38">
            <v>64</v>
          </cell>
          <cell r="U38">
            <v>1</v>
          </cell>
        </row>
        <row r="39">
          <cell r="A39">
            <v>6</v>
          </cell>
          <cell r="B39" t="str">
            <v>孔念安</v>
          </cell>
          <cell r="C39">
            <v>1</v>
          </cell>
          <cell r="D39">
            <v>2.3333333333333335</v>
          </cell>
          <cell r="E39">
            <v>11</v>
          </cell>
          <cell r="F39">
            <v>9</v>
          </cell>
          <cell r="G39">
            <v>2</v>
          </cell>
          <cell r="H39">
            <v>0</v>
          </cell>
          <cell r="I39">
            <v>2</v>
          </cell>
          <cell r="J39">
            <v>0</v>
          </cell>
          <cell r="K39">
            <v>5</v>
          </cell>
          <cell r="L39">
            <v>0</v>
          </cell>
          <cell r="M39">
            <v>0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50</v>
          </cell>
          <cell r="U39">
            <v>1</v>
          </cell>
        </row>
        <row r="40">
          <cell r="A40">
            <v>12</v>
          </cell>
          <cell r="B40" t="str">
            <v>顏浩恩</v>
          </cell>
          <cell r="C40">
            <v>0</v>
          </cell>
          <cell r="D40">
            <v>1</v>
          </cell>
          <cell r="E40">
            <v>4</v>
          </cell>
          <cell r="F40">
            <v>4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16</v>
          </cell>
          <cell r="U40">
            <v>1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2</v>
          </cell>
          <cell r="D47">
            <v>13</v>
          </cell>
          <cell r="E47">
            <v>58</v>
          </cell>
          <cell r="F47">
            <v>48</v>
          </cell>
          <cell r="G47">
            <v>14</v>
          </cell>
          <cell r="H47">
            <v>0</v>
          </cell>
          <cell r="I47">
            <v>5</v>
          </cell>
          <cell r="J47">
            <v>3</v>
          </cell>
          <cell r="K47">
            <v>18</v>
          </cell>
          <cell r="L47">
            <v>0</v>
          </cell>
          <cell r="M47">
            <v>0</v>
          </cell>
          <cell r="N47">
            <v>8</v>
          </cell>
          <cell r="O47">
            <v>8</v>
          </cell>
          <cell r="P47">
            <v>1</v>
          </cell>
          <cell r="Q47">
            <v>1</v>
          </cell>
          <cell r="R47">
            <v>0</v>
          </cell>
          <cell r="S47">
            <v>0</v>
          </cell>
          <cell r="T47">
            <v>224</v>
          </cell>
          <cell r="U47">
            <v>6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topLeftCell="A7" workbookViewId="0">
      <selection sqref="A1:XFD1048576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8.625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高雄市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G12</v>
      </c>
      <c r="AL4" s="2" t="str">
        <f>'[1]2統'!B1</f>
        <v>G14</v>
      </c>
      <c r="AM4" s="2">
        <f>'[1]3統'!B1</f>
        <v>0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顏禮君</v>
      </c>
      <c r="C6" s="2">
        <f>[1]總計!C3</f>
        <v>2</v>
      </c>
      <c r="D6" s="2">
        <f>[1]總計!D3</f>
        <v>8</v>
      </c>
      <c r="E6" s="2">
        <f>[1]總計!E3</f>
        <v>7</v>
      </c>
      <c r="F6" s="15">
        <f>[1]總計!F3</f>
        <v>1</v>
      </c>
      <c r="G6" s="15">
        <f>[1]總計!G3</f>
        <v>4</v>
      </c>
      <c r="H6" s="16">
        <f>IFERROR(I6/E6,0)</f>
        <v>0.7142857142857143</v>
      </c>
      <c r="I6" s="2">
        <f>[1]總計!H3</f>
        <v>5</v>
      </c>
      <c r="J6" s="2">
        <f>[1]總計!I3</f>
        <v>2</v>
      </c>
      <c r="K6" s="2">
        <f>[1]總計!J3</f>
        <v>0</v>
      </c>
      <c r="L6" s="15">
        <f>[1]總計!K3</f>
        <v>0</v>
      </c>
      <c r="M6" s="15">
        <f>(J6*2)+(K6*3)+(L6*4)+(I6-J6-K6-L6)</f>
        <v>7</v>
      </c>
      <c r="N6" s="16">
        <f>IFERROR(M6/E6,0)</f>
        <v>1</v>
      </c>
      <c r="O6" s="2">
        <f>[1]總計!L3</f>
        <v>0</v>
      </c>
      <c r="P6" s="2">
        <f>[1]總計!M3</f>
        <v>0</v>
      </c>
      <c r="Q6" s="2">
        <f>[1]總計!N3</f>
        <v>0</v>
      </c>
      <c r="R6" s="2">
        <f>[1]總計!O3</f>
        <v>1</v>
      </c>
      <c r="S6" s="2">
        <f>[1]總計!P3</f>
        <v>0</v>
      </c>
      <c r="T6" s="2">
        <f>[1]總計!Q3</f>
        <v>0</v>
      </c>
      <c r="U6" s="16">
        <f>IFERROR((I6+R6+S6)/(E6+R6+S6+P6+Q6),0)</f>
        <v>0.75</v>
      </c>
      <c r="V6" s="16">
        <f>H6</f>
        <v>0.7142857142857143</v>
      </c>
      <c r="W6" s="17" t="s">
        <v>59</v>
      </c>
      <c r="X6" s="16">
        <f>U6</f>
        <v>0.75</v>
      </c>
      <c r="Y6" s="17" t="s">
        <v>60</v>
      </c>
      <c r="Z6" s="16">
        <f>N6</f>
        <v>1</v>
      </c>
      <c r="AA6" s="2">
        <f>[1]總計!R3</f>
        <v>0</v>
      </c>
      <c r="AB6" s="15">
        <f>[1]總計!S3</f>
        <v>2</v>
      </c>
      <c r="AC6" s="2">
        <f>[1]總計!T3</f>
        <v>0</v>
      </c>
      <c r="AD6" s="16">
        <f>IFERROR((M6+AB6+R6-AC6)/(E6-I6)+O6+AC6,0)</f>
        <v>5</v>
      </c>
      <c r="AE6" s="2">
        <f>[1]總計!U3</f>
        <v>6</v>
      </c>
      <c r="AF6" s="2">
        <f>[1]總計!V3</f>
        <v>3</v>
      </c>
      <c r="AG6" s="2">
        <f>[1]總計!W3</f>
        <v>0</v>
      </c>
      <c r="AH6" s="16">
        <f>IFERROR((AE6+AF6)/(AE6+AF6+AG6),0)</f>
        <v>1</v>
      </c>
      <c r="AI6" s="2">
        <f>[1]總計!X3</f>
        <v>0</v>
      </c>
      <c r="AJ6" s="2">
        <f>[1]總計!Y3</f>
        <v>0</v>
      </c>
      <c r="AK6" s="18" t="str">
        <f>'[1]1統'!AA3</f>
        <v>SS</v>
      </c>
      <c r="AL6" s="18" t="str">
        <f>'[1]2統'!AA3</f>
        <v>SS</v>
      </c>
      <c r="AM6" s="18">
        <f>'[1]3統'!AA3</f>
        <v>0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邱聖峰</v>
      </c>
      <c r="C7" s="2">
        <f>[1]總計!C4</f>
        <v>2</v>
      </c>
      <c r="D7" s="2">
        <f>[1]總計!D4</f>
        <v>9</v>
      </c>
      <c r="E7" s="2">
        <f>[1]總計!E4</f>
        <v>9</v>
      </c>
      <c r="F7" s="15">
        <f>[1]總計!F4</f>
        <v>0</v>
      </c>
      <c r="G7" s="15">
        <f>[1]總計!G4</f>
        <v>3</v>
      </c>
      <c r="H7" s="16">
        <f t="shared" ref="H7:H31" si="0">IFERROR(I7/E7,0)</f>
        <v>0.33333333333333331</v>
      </c>
      <c r="I7" s="2">
        <f>[1]總計!H4</f>
        <v>3</v>
      </c>
      <c r="J7" s="2">
        <f>[1]總計!I4</f>
        <v>0</v>
      </c>
      <c r="K7" s="2">
        <f>[1]總計!J4</f>
        <v>1</v>
      </c>
      <c r="L7" s="15">
        <f>[1]總計!K4</f>
        <v>0</v>
      </c>
      <c r="M7" s="15">
        <f t="shared" ref="M7:M31" si="1">(J7*2)+(K7*3)+(L7*4)+(I7-J7-K7-L7)</f>
        <v>5</v>
      </c>
      <c r="N7" s="16">
        <f t="shared" ref="N7:N31" si="2">IFERROR(M7/E7,0)</f>
        <v>0.55555555555555558</v>
      </c>
      <c r="O7" s="2">
        <f>[1]總計!L4</f>
        <v>0</v>
      </c>
      <c r="P7" s="2">
        <f>[1]總計!M4</f>
        <v>0</v>
      </c>
      <c r="Q7" s="2">
        <f>[1]總計!N4</f>
        <v>0</v>
      </c>
      <c r="R7" s="2">
        <f>[1]總計!O4</f>
        <v>0</v>
      </c>
      <c r="S7" s="2">
        <f>[1]總計!P4</f>
        <v>0</v>
      </c>
      <c r="T7" s="2">
        <f>[1]總計!Q4</f>
        <v>0</v>
      </c>
      <c r="U7" s="16">
        <f t="shared" ref="U7:U30" si="3">IFERROR((I7+R7+S7)/(E7+R7+S7+P7+Q7),0)</f>
        <v>0.33333333333333331</v>
      </c>
      <c r="V7" s="16">
        <f t="shared" ref="V7:V30" si="4">H7</f>
        <v>0.33333333333333331</v>
      </c>
      <c r="W7" s="17" t="s">
        <v>61</v>
      </c>
      <c r="X7" s="16">
        <f t="shared" ref="X7:X30" si="5">U7</f>
        <v>0.33333333333333331</v>
      </c>
      <c r="Y7" s="17" t="s">
        <v>62</v>
      </c>
      <c r="Z7" s="16">
        <f t="shared" ref="Z7:Z30" si="6">N7</f>
        <v>0.55555555555555558</v>
      </c>
      <c r="AA7" s="2">
        <f>[1]總計!R4</f>
        <v>1</v>
      </c>
      <c r="AB7" s="15">
        <f>[1]總計!S4</f>
        <v>0</v>
      </c>
      <c r="AC7" s="2">
        <f>[1]總計!T4</f>
        <v>0</v>
      </c>
      <c r="AD7" s="16">
        <f t="shared" ref="AD7:AD31" si="7">IFERROR((M7+AB7+R7-AC7)/(E7-I7)+O7+AC7,0)</f>
        <v>0.83333333333333337</v>
      </c>
      <c r="AE7" s="2">
        <f>[1]總計!U4</f>
        <v>18</v>
      </c>
      <c r="AF7" s="2">
        <f>[1]總計!V4</f>
        <v>4</v>
      </c>
      <c r="AG7" s="2">
        <f>[1]總計!W4</f>
        <v>0</v>
      </c>
      <c r="AH7" s="16">
        <f t="shared" ref="AH7:AH31" si="8">IFERROR((AE7+AF7)/(AE7+AF7+AG7),0)</f>
        <v>1</v>
      </c>
      <c r="AI7" s="2">
        <f>[1]總計!X4</f>
        <v>1</v>
      </c>
      <c r="AJ7" s="2">
        <f>[1]總計!Y4</f>
        <v>2</v>
      </c>
      <c r="AK7" s="18" t="str">
        <f>'[1]1統'!AA4</f>
        <v>C</v>
      </c>
      <c r="AL7" s="18" t="str">
        <f>'[1]2統'!AA4</f>
        <v>C</v>
      </c>
      <c r="AM7" s="18">
        <f>'[1]3統'!AA4</f>
        <v>0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洪祈恩</v>
      </c>
      <c r="C8" s="2">
        <f>[1]總計!C5</f>
        <v>2</v>
      </c>
      <c r="D8" s="2">
        <f>[1]總計!D5</f>
        <v>8</v>
      </c>
      <c r="E8" s="2">
        <f>[1]總計!E5</f>
        <v>6</v>
      </c>
      <c r="F8" s="15">
        <f>[1]總計!F5</f>
        <v>4</v>
      </c>
      <c r="G8" s="15">
        <f>[1]總計!G5</f>
        <v>2</v>
      </c>
      <c r="H8" s="16">
        <f t="shared" si="0"/>
        <v>0.5</v>
      </c>
      <c r="I8" s="2">
        <f>[1]總計!H5</f>
        <v>3</v>
      </c>
      <c r="J8" s="2">
        <f>[1]總計!I5</f>
        <v>1</v>
      </c>
      <c r="K8" s="2">
        <f>[1]總計!J5</f>
        <v>0</v>
      </c>
      <c r="L8" s="15">
        <f>[1]總計!K5</f>
        <v>0</v>
      </c>
      <c r="M8" s="15">
        <f t="shared" si="1"/>
        <v>4</v>
      </c>
      <c r="N8" s="16">
        <f t="shared" si="2"/>
        <v>0.66666666666666663</v>
      </c>
      <c r="O8" s="2">
        <f>[1]總計!L5</f>
        <v>0</v>
      </c>
      <c r="P8" s="2">
        <f>[1]總計!M5</f>
        <v>0</v>
      </c>
      <c r="Q8" s="2">
        <f>[1]總計!N5</f>
        <v>1</v>
      </c>
      <c r="R8" s="2">
        <f>[1]總計!O5</f>
        <v>1</v>
      </c>
      <c r="S8" s="2">
        <f>[1]總計!P5</f>
        <v>0</v>
      </c>
      <c r="T8" s="2">
        <f>[1]總計!Q5</f>
        <v>0</v>
      </c>
      <c r="U8" s="16">
        <f t="shared" si="3"/>
        <v>0.5</v>
      </c>
      <c r="V8" s="16">
        <f t="shared" si="4"/>
        <v>0.5</v>
      </c>
      <c r="W8" s="17" t="s">
        <v>63</v>
      </c>
      <c r="X8" s="16">
        <f t="shared" si="5"/>
        <v>0.5</v>
      </c>
      <c r="Y8" s="17" t="s">
        <v>63</v>
      </c>
      <c r="Z8" s="16">
        <f t="shared" si="6"/>
        <v>0.66666666666666663</v>
      </c>
      <c r="AA8" s="2">
        <f>[1]總計!R5</f>
        <v>1</v>
      </c>
      <c r="AB8" s="15">
        <f>[1]總計!S5</f>
        <v>0</v>
      </c>
      <c r="AC8" s="2">
        <f>[1]總計!T5</f>
        <v>0</v>
      </c>
      <c r="AD8" s="16">
        <f t="shared" si="7"/>
        <v>1.6666666666666667</v>
      </c>
      <c r="AE8" s="2">
        <f>[1]總計!U5</f>
        <v>3</v>
      </c>
      <c r="AF8" s="2">
        <f>[1]總計!V5</f>
        <v>1</v>
      </c>
      <c r="AG8" s="2">
        <f>[1]總計!W5</f>
        <v>0</v>
      </c>
      <c r="AH8" s="16">
        <f t="shared" si="8"/>
        <v>1</v>
      </c>
      <c r="AI8" s="2">
        <f>[1]總計!X5</f>
        <v>0</v>
      </c>
      <c r="AJ8" s="2">
        <f>[1]總計!Y5</f>
        <v>0</v>
      </c>
      <c r="AK8" s="18" t="str">
        <f>'[1]1統'!AA5</f>
        <v>1B</v>
      </c>
      <c r="AL8" s="18" t="str">
        <f>'[1]2統'!AA5</f>
        <v>1B</v>
      </c>
      <c r="AM8" s="18">
        <f>'[1]3統'!AA5</f>
        <v>0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林恩齊</v>
      </c>
      <c r="C9" s="2">
        <f>[1]總計!C6</f>
        <v>2</v>
      </c>
      <c r="D9" s="2">
        <f>[1]總計!D6</f>
        <v>6</v>
      </c>
      <c r="E9" s="2">
        <f>[1]總計!E6</f>
        <v>4</v>
      </c>
      <c r="F9" s="15">
        <f>[1]總計!F6</f>
        <v>3</v>
      </c>
      <c r="G9" s="15">
        <f>[1]總計!G6</f>
        <v>0</v>
      </c>
      <c r="H9" s="16">
        <f t="shared" si="0"/>
        <v>0.75</v>
      </c>
      <c r="I9" s="2">
        <f>[1]總計!H6</f>
        <v>3</v>
      </c>
      <c r="J9" s="2">
        <f>[1]總計!I6</f>
        <v>0</v>
      </c>
      <c r="K9" s="2">
        <f>[1]總計!J6</f>
        <v>0</v>
      </c>
      <c r="L9" s="15">
        <f>[1]總計!K6</f>
        <v>0</v>
      </c>
      <c r="M9" s="15">
        <f t="shared" si="1"/>
        <v>3</v>
      </c>
      <c r="N9" s="16">
        <f t="shared" si="2"/>
        <v>0.75</v>
      </c>
      <c r="O9" s="2">
        <f>[1]總計!L6</f>
        <v>0</v>
      </c>
      <c r="P9" s="2">
        <f>[1]總計!M6</f>
        <v>0</v>
      </c>
      <c r="Q9" s="2">
        <f>[1]總計!N6</f>
        <v>1</v>
      </c>
      <c r="R9" s="2">
        <f>[1]總計!O6</f>
        <v>1</v>
      </c>
      <c r="S9" s="2">
        <f>[1]總計!P6</f>
        <v>0</v>
      </c>
      <c r="T9" s="2">
        <f>[1]總計!Q6</f>
        <v>0</v>
      </c>
      <c r="U9" s="16">
        <f t="shared" si="3"/>
        <v>0.66666666666666663</v>
      </c>
      <c r="V9" s="16">
        <f t="shared" si="4"/>
        <v>0.75</v>
      </c>
      <c r="W9" s="17" t="s">
        <v>64</v>
      </c>
      <c r="X9" s="16">
        <f t="shared" si="5"/>
        <v>0.66666666666666663</v>
      </c>
      <c r="Y9" s="17" t="s">
        <v>64</v>
      </c>
      <c r="Z9" s="16">
        <f t="shared" si="6"/>
        <v>0.75</v>
      </c>
      <c r="AA9" s="2">
        <f>[1]總計!R6</f>
        <v>0</v>
      </c>
      <c r="AB9" s="15">
        <f>[1]總計!S6</f>
        <v>0</v>
      </c>
      <c r="AC9" s="2">
        <f>[1]總計!T6</f>
        <v>0</v>
      </c>
      <c r="AD9" s="16">
        <f t="shared" si="7"/>
        <v>4</v>
      </c>
      <c r="AE9" s="2">
        <f>[1]總計!U6</f>
        <v>2</v>
      </c>
      <c r="AF9" s="2">
        <f>[1]總計!V6</f>
        <v>2</v>
      </c>
      <c r="AG9" s="2">
        <f>[1]總計!W6</f>
        <v>0</v>
      </c>
      <c r="AH9" s="16">
        <f t="shared" si="8"/>
        <v>1</v>
      </c>
      <c r="AI9" s="2">
        <f>[1]總計!X6</f>
        <v>0</v>
      </c>
      <c r="AJ9" s="2">
        <f>[1]總計!Y6</f>
        <v>0</v>
      </c>
      <c r="AK9" s="18" t="str">
        <f>'[1]1統'!AA6</f>
        <v>P</v>
      </c>
      <c r="AL9" s="18" t="str">
        <f>'[1]2統'!AA6</f>
        <v>2B</v>
      </c>
      <c r="AM9" s="18">
        <f>'[1]3統'!AA6</f>
        <v>0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陳頌恩</v>
      </c>
      <c r="C10" s="2">
        <f>[1]總計!C7</f>
        <v>2</v>
      </c>
      <c r="D10" s="2">
        <f>[1]總計!D7</f>
        <v>2</v>
      </c>
      <c r="E10" s="2">
        <f>[1]總計!E7</f>
        <v>1</v>
      </c>
      <c r="F10" s="15">
        <f>[1]總計!F7</f>
        <v>0</v>
      </c>
      <c r="G10" s="15">
        <f>[1]總計!G7</f>
        <v>0</v>
      </c>
      <c r="H10" s="16">
        <f t="shared" si="0"/>
        <v>0</v>
      </c>
      <c r="I10" s="2">
        <f>[1]總計!H7</f>
        <v>0</v>
      </c>
      <c r="J10" s="2">
        <f>[1]總計!I7</f>
        <v>0</v>
      </c>
      <c r="K10" s="2">
        <f>[1]總計!J7</f>
        <v>0</v>
      </c>
      <c r="L10" s="15">
        <f>[1]總計!K7</f>
        <v>0</v>
      </c>
      <c r="M10" s="15">
        <f t="shared" si="1"/>
        <v>0</v>
      </c>
      <c r="N10" s="16">
        <f t="shared" si="2"/>
        <v>0</v>
      </c>
      <c r="O10" s="2">
        <f>[1]總計!L7</f>
        <v>0</v>
      </c>
      <c r="P10" s="2">
        <f>[1]總計!M7</f>
        <v>1</v>
      </c>
      <c r="Q10" s="2">
        <f>[1]總計!N7</f>
        <v>0</v>
      </c>
      <c r="R10" s="2">
        <f>[1]總計!O7</f>
        <v>0</v>
      </c>
      <c r="S10" s="2">
        <f>[1]總計!P7</f>
        <v>0</v>
      </c>
      <c r="T10" s="2">
        <f>[1]總計!Q7</f>
        <v>0</v>
      </c>
      <c r="U10" s="16">
        <f t="shared" si="3"/>
        <v>0</v>
      </c>
      <c r="V10" s="16">
        <f t="shared" si="4"/>
        <v>0</v>
      </c>
      <c r="W10" s="17" t="s">
        <v>65</v>
      </c>
      <c r="X10" s="16">
        <f t="shared" si="5"/>
        <v>0</v>
      </c>
      <c r="Y10" s="17" t="s">
        <v>65</v>
      </c>
      <c r="Z10" s="16">
        <f t="shared" si="6"/>
        <v>0</v>
      </c>
      <c r="AA10" s="2">
        <f>[1]總計!R7</f>
        <v>1</v>
      </c>
      <c r="AB10" s="15">
        <f>[1]總計!S7</f>
        <v>0</v>
      </c>
      <c r="AC10" s="2">
        <f>[1]總計!T7</f>
        <v>0</v>
      </c>
      <c r="AD10" s="16">
        <f t="shared" si="7"/>
        <v>0</v>
      </c>
      <c r="AE10" s="2">
        <f>[1]總計!U7</f>
        <v>0</v>
      </c>
      <c r="AF10" s="2">
        <f>[1]總計!V7</f>
        <v>0</v>
      </c>
      <c r="AG10" s="2">
        <f>[1]總計!W7</f>
        <v>0</v>
      </c>
      <c r="AH10" s="16">
        <f t="shared" si="8"/>
        <v>0</v>
      </c>
      <c r="AI10" s="2">
        <f>[1]總計!X7</f>
        <v>0</v>
      </c>
      <c r="AJ10" s="2">
        <f>[1]總計!Y7</f>
        <v>0</v>
      </c>
      <c r="AK10" s="18" t="str">
        <f>'[1]1統'!AA7</f>
        <v>3B</v>
      </c>
      <c r="AL10" s="18" t="str">
        <f>'[1]2統'!AA7</f>
        <v>PH</v>
      </c>
      <c r="AM10" s="18">
        <f>'[1]3統'!AA7</f>
        <v>0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孔念安</v>
      </c>
      <c r="C11" s="2">
        <f>[1]總計!C8</f>
        <v>2</v>
      </c>
      <c r="D11" s="2">
        <f>[1]總計!D8</f>
        <v>5</v>
      </c>
      <c r="E11" s="2">
        <f>[1]總計!E8</f>
        <v>5</v>
      </c>
      <c r="F11" s="15">
        <f>[1]總計!F8</f>
        <v>0</v>
      </c>
      <c r="G11" s="15">
        <f>[1]總計!G8</f>
        <v>0</v>
      </c>
      <c r="H11" s="16">
        <f t="shared" si="0"/>
        <v>0.2</v>
      </c>
      <c r="I11" s="2">
        <f>[1]總計!H8</f>
        <v>1</v>
      </c>
      <c r="J11" s="2">
        <f>[1]總計!I8</f>
        <v>0</v>
      </c>
      <c r="K11" s="2">
        <f>[1]總計!J8</f>
        <v>0</v>
      </c>
      <c r="L11" s="15">
        <f>[1]總計!K8</f>
        <v>0</v>
      </c>
      <c r="M11" s="15">
        <f t="shared" si="1"/>
        <v>1</v>
      </c>
      <c r="N11" s="16">
        <f t="shared" si="2"/>
        <v>0.2</v>
      </c>
      <c r="O11" s="2">
        <f>[1]總計!L8</f>
        <v>1</v>
      </c>
      <c r="P11" s="2">
        <f>[1]總計!M8</f>
        <v>0</v>
      </c>
      <c r="Q11" s="2">
        <f>[1]總計!N8</f>
        <v>0</v>
      </c>
      <c r="R11" s="2">
        <f>[1]總計!O8</f>
        <v>0</v>
      </c>
      <c r="S11" s="2">
        <f>[1]總計!P8</f>
        <v>0</v>
      </c>
      <c r="T11" s="2">
        <f>[1]總計!Q8</f>
        <v>0</v>
      </c>
      <c r="U11" s="16">
        <f t="shared" si="3"/>
        <v>0.2</v>
      </c>
      <c r="V11" s="16">
        <f t="shared" si="4"/>
        <v>0.2</v>
      </c>
      <c r="W11" s="17" t="s">
        <v>66</v>
      </c>
      <c r="X11" s="16">
        <f t="shared" si="5"/>
        <v>0.2</v>
      </c>
      <c r="Y11" s="17" t="s">
        <v>66</v>
      </c>
      <c r="Z11" s="16">
        <f t="shared" si="6"/>
        <v>0.2</v>
      </c>
      <c r="AA11" s="2">
        <f>[1]總計!R8</f>
        <v>2</v>
      </c>
      <c r="AB11" s="15">
        <f>[1]總計!S8</f>
        <v>0</v>
      </c>
      <c r="AC11" s="2">
        <f>[1]總計!T8</f>
        <v>0</v>
      </c>
      <c r="AD11" s="16">
        <f t="shared" si="7"/>
        <v>1.25</v>
      </c>
      <c r="AE11" s="2">
        <f>[1]總計!U8</f>
        <v>0</v>
      </c>
      <c r="AF11" s="2">
        <f>[1]總計!V8</f>
        <v>0</v>
      </c>
      <c r="AG11" s="2">
        <f>[1]總計!W8</f>
        <v>0</v>
      </c>
      <c r="AH11" s="16">
        <f t="shared" si="8"/>
        <v>0</v>
      </c>
      <c r="AI11" s="2">
        <f>[1]總計!X8</f>
        <v>0</v>
      </c>
      <c r="AJ11" s="2">
        <f>[1]總計!Y8</f>
        <v>0</v>
      </c>
      <c r="AK11" s="18" t="str">
        <f>'[1]1統'!AA8</f>
        <v>PH</v>
      </c>
      <c r="AL11" s="18" t="str">
        <f>'[1]2統'!AA8</f>
        <v>P</v>
      </c>
      <c r="AM11" s="18">
        <f>'[1]3統'!AA8</f>
        <v>0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高嘉文</v>
      </c>
      <c r="C12" s="2">
        <f>[1]總計!C9</f>
        <v>2</v>
      </c>
      <c r="D12" s="2">
        <f>[1]總計!D9</f>
        <v>5</v>
      </c>
      <c r="E12" s="2">
        <f>[1]總計!E9</f>
        <v>2</v>
      </c>
      <c r="F12" s="15">
        <f>[1]總計!F9</f>
        <v>0</v>
      </c>
      <c r="G12" s="15">
        <f>[1]總計!G9</f>
        <v>0</v>
      </c>
      <c r="H12" s="16">
        <f t="shared" si="0"/>
        <v>0</v>
      </c>
      <c r="I12" s="2">
        <f>[1]總計!H9</f>
        <v>0</v>
      </c>
      <c r="J12" s="2">
        <f>[1]總計!I9</f>
        <v>0</v>
      </c>
      <c r="K12" s="2">
        <f>[1]總計!J9</f>
        <v>0</v>
      </c>
      <c r="L12" s="15">
        <f>[1]總計!K9</f>
        <v>0</v>
      </c>
      <c r="M12" s="15">
        <f t="shared" si="1"/>
        <v>0</v>
      </c>
      <c r="N12" s="16">
        <f t="shared" si="2"/>
        <v>0</v>
      </c>
      <c r="O12" s="2">
        <f>[1]總計!L9</f>
        <v>0</v>
      </c>
      <c r="P12" s="2">
        <f>[1]總計!M9</f>
        <v>0</v>
      </c>
      <c r="Q12" s="2">
        <f>[1]總計!N9</f>
        <v>0</v>
      </c>
      <c r="R12" s="2">
        <f>[1]總計!O9</f>
        <v>3</v>
      </c>
      <c r="S12" s="2">
        <f>[1]總計!P9</f>
        <v>0</v>
      </c>
      <c r="T12" s="2">
        <f>[1]總計!Q9</f>
        <v>0</v>
      </c>
      <c r="U12" s="16">
        <f t="shared" si="3"/>
        <v>0.6</v>
      </c>
      <c r="V12" s="16">
        <f t="shared" si="4"/>
        <v>0</v>
      </c>
      <c r="W12" s="17" t="s">
        <v>67</v>
      </c>
      <c r="X12" s="16">
        <f t="shared" si="5"/>
        <v>0.6</v>
      </c>
      <c r="Y12" s="17" t="s">
        <v>67</v>
      </c>
      <c r="Z12" s="16">
        <f t="shared" si="6"/>
        <v>0</v>
      </c>
      <c r="AA12" s="2">
        <f>[1]總計!R9</f>
        <v>1</v>
      </c>
      <c r="AB12" s="15">
        <f>[1]總計!S9</f>
        <v>1</v>
      </c>
      <c r="AC12" s="2">
        <f>[1]總計!T9</f>
        <v>0</v>
      </c>
      <c r="AD12" s="16">
        <f t="shared" si="7"/>
        <v>2</v>
      </c>
      <c r="AE12" s="2">
        <f>[1]總計!U9</f>
        <v>2</v>
      </c>
      <c r="AF12" s="2">
        <f>[1]總計!V9</f>
        <v>0</v>
      </c>
      <c r="AG12" s="2">
        <f>[1]總計!W9</f>
        <v>0</v>
      </c>
      <c r="AH12" s="16">
        <f t="shared" si="8"/>
        <v>1</v>
      </c>
      <c r="AI12" s="2">
        <f>[1]總計!X9</f>
        <v>0</v>
      </c>
      <c r="AJ12" s="2">
        <f>[1]總計!Y9</f>
        <v>0</v>
      </c>
      <c r="AK12" s="18" t="str">
        <f>'[1]1統'!AA9</f>
        <v>PH</v>
      </c>
      <c r="AL12" s="18" t="str">
        <f>'[1]2統'!AA9</f>
        <v>LF</v>
      </c>
      <c r="AM12" s="18">
        <f>'[1]3統'!AA9</f>
        <v>0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林雋揚</v>
      </c>
      <c r="C13" s="2">
        <f>[1]總計!C10</f>
        <v>2</v>
      </c>
      <c r="D13" s="2">
        <f>[1]總計!D10</f>
        <v>7</v>
      </c>
      <c r="E13" s="2">
        <f>[1]總計!E10</f>
        <v>5</v>
      </c>
      <c r="F13" s="15">
        <f>[1]總計!F10</f>
        <v>0</v>
      </c>
      <c r="G13" s="15">
        <f>[1]總計!G10</f>
        <v>1</v>
      </c>
      <c r="H13" s="16">
        <f t="shared" si="0"/>
        <v>0.2</v>
      </c>
      <c r="I13" s="2">
        <f>[1]總計!H10</f>
        <v>1</v>
      </c>
      <c r="J13" s="2">
        <f>[1]總計!I10</f>
        <v>0</v>
      </c>
      <c r="K13" s="2">
        <f>[1]總計!J10</f>
        <v>0</v>
      </c>
      <c r="L13" s="15">
        <f>[1]總計!K10</f>
        <v>0</v>
      </c>
      <c r="M13" s="15">
        <f t="shared" si="1"/>
        <v>1</v>
      </c>
      <c r="N13" s="16">
        <f t="shared" si="2"/>
        <v>0.2</v>
      </c>
      <c r="O13" s="2">
        <f>[1]總計!L10</f>
        <v>0</v>
      </c>
      <c r="P13" s="2">
        <f>[1]總計!M10</f>
        <v>1</v>
      </c>
      <c r="Q13" s="2">
        <f>[1]總計!N10</f>
        <v>0</v>
      </c>
      <c r="R13" s="2">
        <f>[1]總計!O10</f>
        <v>1</v>
      </c>
      <c r="S13" s="2">
        <f>[1]總計!P10</f>
        <v>0</v>
      </c>
      <c r="T13" s="2">
        <f>[1]總計!Q10</f>
        <v>0</v>
      </c>
      <c r="U13" s="16">
        <f t="shared" si="3"/>
        <v>0.2857142857142857</v>
      </c>
      <c r="V13" s="16">
        <f t="shared" si="4"/>
        <v>0.2</v>
      </c>
      <c r="W13" s="17" t="s">
        <v>68</v>
      </c>
      <c r="X13" s="16">
        <f t="shared" si="5"/>
        <v>0.2857142857142857</v>
      </c>
      <c r="Y13" s="17" t="s">
        <v>68</v>
      </c>
      <c r="Z13" s="16">
        <f t="shared" si="6"/>
        <v>0.2</v>
      </c>
      <c r="AA13" s="2">
        <f>[1]總計!R10</f>
        <v>1</v>
      </c>
      <c r="AB13" s="15">
        <f>[1]總計!S10</f>
        <v>0</v>
      </c>
      <c r="AC13" s="2">
        <f>[1]總計!T10</f>
        <v>0</v>
      </c>
      <c r="AD13" s="16">
        <f t="shared" si="7"/>
        <v>0.5</v>
      </c>
      <c r="AE13" s="2">
        <f>[1]總計!U10</f>
        <v>1</v>
      </c>
      <c r="AF13" s="2">
        <f>[1]總計!V10</f>
        <v>0</v>
      </c>
      <c r="AG13" s="2">
        <f>[1]總計!W10</f>
        <v>0</v>
      </c>
      <c r="AH13" s="16">
        <f t="shared" si="8"/>
        <v>1</v>
      </c>
      <c r="AI13" s="2">
        <f>[1]總計!X10</f>
        <v>0</v>
      </c>
      <c r="AJ13" s="2">
        <f>[1]總計!Y10</f>
        <v>0</v>
      </c>
      <c r="AK13" s="18" t="str">
        <f>'[1]1統'!AA10</f>
        <v>LF</v>
      </c>
      <c r="AL13" s="18" t="str">
        <f>'[1]2統'!AA10</f>
        <v>LF</v>
      </c>
      <c r="AM13" s="18">
        <f>'[1]3統'!AA10</f>
        <v>0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李孟哲</v>
      </c>
      <c r="C14" s="2">
        <f>[1]總計!C11</f>
        <v>2</v>
      </c>
      <c r="D14" s="2">
        <f>[1]總計!D11</f>
        <v>3</v>
      </c>
      <c r="E14" s="2">
        <f>[1]總計!E11</f>
        <v>3</v>
      </c>
      <c r="F14" s="15">
        <f>[1]總計!F11</f>
        <v>0</v>
      </c>
      <c r="G14" s="15">
        <f>[1]總計!G11</f>
        <v>0</v>
      </c>
      <c r="H14" s="16">
        <f t="shared" si="0"/>
        <v>0</v>
      </c>
      <c r="I14" s="2">
        <f>[1]總計!H11</f>
        <v>0</v>
      </c>
      <c r="J14" s="2">
        <f>[1]總計!I11</f>
        <v>0</v>
      </c>
      <c r="K14" s="2">
        <f>[1]總計!J11</f>
        <v>0</v>
      </c>
      <c r="L14" s="15">
        <f>[1]總計!K11</f>
        <v>0</v>
      </c>
      <c r="M14" s="15">
        <f t="shared" si="1"/>
        <v>0</v>
      </c>
      <c r="N14" s="16">
        <f t="shared" si="2"/>
        <v>0</v>
      </c>
      <c r="O14" s="2">
        <f>[1]總計!L11</f>
        <v>0</v>
      </c>
      <c r="P14" s="2">
        <f>[1]總計!M11</f>
        <v>0</v>
      </c>
      <c r="Q14" s="2">
        <f>[1]總計!N11</f>
        <v>0</v>
      </c>
      <c r="R14" s="2">
        <f>[1]總計!O11</f>
        <v>0</v>
      </c>
      <c r="S14" s="2">
        <f>[1]總計!P11</f>
        <v>0</v>
      </c>
      <c r="T14" s="2">
        <f>[1]總計!Q11</f>
        <v>0</v>
      </c>
      <c r="U14" s="16">
        <f t="shared" si="3"/>
        <v>0</v>
      </c>
      <c r="V14" s="16">
        <f t="shared" si="4"/>
        <v>0</v>
      </c>
      <c r="W14" s="17" t="s">
        <v>69</v>
      </c>
      <c r="X14" s="16">
        <f t="shared" si="5"/>
        <v>0</v>
      </c>
      <c r="Y14" s="17" t="s">
        <v>69</v>
      </c>
      <c r="Z14" s="16">
        <f t="shared" si="6"/>
        <v>0</v>
      </c>
      <c r="AA14" s="2">
        <f>[1]總計!R11</f>
        <v>1</v>
      </c>
      <c r="AB14" s="15">
        <f>[1]總計!S11</f>
        <v>0</v>
      </c>
      <c r="AC14" s="2">
        <f>[1]總計!T11</f>
        <v>0</v>
      </c>
      <c r="AD14" s="16">
        <f t="shared" si="7"/>
        <v>0</v>
      </c>
      <c r="AE14" s="2">
        <f>[1]總計!U11</f>
        <v>2</v>
      </c>
      <c r="AF14" s="2">
        <f>[1]總計!V11</f>
        <v>0</v>
      </c>
      <c r="AG14" s="2">
        <f>[1]總計!W11</f>
        <v>0</v>
      </c>
      <c r="AH14" s="16">
        <f t="shared" si="8"/>
        <v>1</v>
      </c>
      <c r="AI14" s="2">
        <f>[1]總計!X11</f>
        <v>0</v>
      </c>
      <c r="AJ14" s="2">
        <f>[1]總計!Y11</f>
        <v>0</v>
      </c>
      <c r="AK14" s="18" t="str">
        <f>'[1]1統'!AA11</f>
        <v>RF</v>
      </c>
      <c r="AL14" s="18" t="str">
        <f>'[1]2統'!AA11</f>
        <v>RF</v>
      </c>
      <c r="AM14" s="18">
        <f>'[1]3統'!AA11</f>
        <v>0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許峰穎</v>
      </c>
      <c r="C15" s="2">
        <f>[1]總計!C12</f>
        <v>2</v>
      </c>
      <c r="D15" s="2">
        <f>[1]總計!D12</f>
        <v>8</v>
      </c>
      <c r="E15" s="2">
        <f>[1]總計!E12</f>
        <v>6</v>
      </c>
      <c r="F15" s="15">
        <f>[1]總計!F12</f>
        <v>1</v>
      </c>
      <c r="G15" s="15">
        <f>[1]總計!G12</f>
        <v>2</v>
      </c>
      <c r="H15" s="16">
        <f t="shared" si="0"/>
        <v>0.66666666666666663</v>
      </c>
      <c r="I15" s="2">
        <f>[1]總計!H12</f>
        <v>4</v>
      </c>
      <c r="J15" s="2">
        <f>[1]總計!I12</f>
        <v>1</v>
      </c>
      <c r="K15" s="2">
        <f>[1]總計!J12</f>
        <v>0</v>
      </c>
      <c r="L15" s="15">
        <f>[1]總計!K12</f>
        <v>0</v>
      </c>
      <c r="M15" s="15">
        <f t="shared" si="1"/>
        <v>5</v>
      </c>
      <c r="N15" s="16">
        <f t="shared" si="2"/>
        <v>0.83333333333333337</v>
      </c>
      <c r="O15" s="2">
        <f>[1]總計!L12</f>
        <v>0</v>
      </c>
      <c r="P15" s="2">
        <f>[1]總計!M12</f>
        <v>1</v>
      </c>
      <c r="Q15" s="2">
        <f>[1]總計!N12</f>
        <v>0</v>
      </c>
      <c r="R15" s="2">
        <f>[1]總計!O12</f>
        <v>1</v>
      </c>
      <c r="S15" s="2">
        <f>[1]總計!P12</f>
        <v>0</v>
      </c>
      <c r="T15" s="2">
        <f>[1]總計!Q12</f>
        <v>0</v>
      </c>
      <c r="U15" s="16">
        <f t="shared" si="3"/>
        <v>0.625</v>
      </c>
      <c r="V15" s="16">
        <f t="shared" si="4"/>
        <v>0.66666666666666663</v>
      </c>
      <c r="W15" s="17" t="s">
        <v>59</v>
      </c>
      <c r="X15" s="16">
        <f t="shared" si="5"/>
        <v>0.625</v>
      </c>
      <c r="Y15" s="17" t="s">
        <v>59</v>
      </c>
      <c r="Z15" s="16">
        <f t="shared" si="6"/>
        <v>0.83333333333333337</v>
      </c>
      <c r="AA15" s="2">
        <f>[1]總計!R12</f>
        <v>1</v>
      </c>
      <c r="AB15" s="15">
        <f>[1]總計!S12</f>
        <v>0</v>
      </c>
      <c r="AC15" s="2">
        <f>[1]總計!T12</f>
        <v>0</v>
      </c>
      <c r="AD15" s="16">
        <f t="shared" si="7"/>
        <v>3</v>
      </c>
      <c r="AE15" s="2">
        <f>[1]總計!U12</f>
        <v>0</v>
      </c>
      <c r="AF15" s="2">
        <f>[1]總計!V12</f>
        <v>2</v>
      </c>
      <c r="AG15" s="2">
        <f>[1]總計!W12</f>
        <v>0</v>
      </c>
      <c r="AH15" s="16">
        <f t="shared" si="8"/>
        <v>1</v>
      </c>
      <c r="AI15" s="2">
        <f>[1]總計!X12</f>
        <v>0</v>
      </c>
      <c r="AJ15" s="2">
        <f>[1]總計!Y12</f>
        <v>0</v>
      </c>
      <c r="AK15" s="18" t="str">
        <f>'[1]1統'!AA12</f>
        <v>2B</v>
      </c>
      <c r="AL15" s="18" t="str">
        <f>'[1]2統'!AA12</f>
        <v>3B</v>
      </c>
      <c r="AM15" s="18">
        <f>'[1]3統'!AA12</f>
        <v>0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江陳廷偉</v>
      </c>
      <c r="C16" s="2">
        <f>[1]總計!C13</f>
        <v>2</v>
      </c>
      <c r="D16" s="2">
        <f>[1]總計!D13</f>
        <v>5</v>
      </c>
      <c r="E16" s="2">
        <f>[1]總計!E13</f>
        <v>5</v>
      </c>
      <c r="F16" s="15">
        <f>[1]總計!F13</f>
        <v>0</v>
      </c>
      <c r="G16" s="15">
        <f>[1]總計!G13</f>
        <v>1</v>
      </c>
      <c r="H16" s="16">
        <f t="shared" si="0"/>
        <v>0.4</v>
      </c>
      <c r="I16" s="2">
        <f>[1]總計!H13</f>
        <v>2</v>
      </c>
      <c r="J16" s="2">
        <f>[1]總計!I13</f>
        <v>1</v>
      </c>
      <c r="K16" s="2">
        <f>[1]總計!J13</f>
        <v>0</v>
      </c>
      <c r="L16" s="15">
        <f>[1]總計!K13</f>
        <v>0</v>
      </c>
      <c r="M16" s="15">
        <f t="shared" si="1"/>
        <v>3</v>
      </c>
      <c r="N16" s="16">
        <f t="shared" si="2"/>
        <v>0.6</v>
      </c>
      <c r="O16" s="2">
        <f>[1]總計!L13</f>
        <v>0</v>
      </c>
      <c r="P16" s="2">
        <f>[1]總計!M13</f>
        <v>0</v>
      </c>
      <c r="Q16" s="2">
        <f>[1]總計!N13</f>
        <v>0</v>
      </c>
      <c r="R16" s="2">
        <f>[1]總計!O13</f>
        <v>0</v>
      </c>
      <c r="S16" s="2">
        <f>[1]總計!P13</f>
        <v>0</v>
      </c>
      <c r="T16" s="2">
        <f>[1]總計!Q13</f>
        <v>0</v>
      </c>
      <c r="U16" s="16">
        <f t="shared" si="3"/>
        <v>0.4</v>
      </c>
      <c r="V16" s="16">
        <f t="shared" si="4"/>
        <v>0.4</v>
      </c>
      <c r="W16" s="17" t="s">
        <v>70</v>
      </c>
      <c r="X16" s="16">
        <f t="shared" si="5"/>
        <v>0.4</v>
      </c>
      <c r="Y16" s="17" t="s">
        <v>70</v>
      </c>
      <c r="Z16" s="16">
        <f t="shared" si="6"/>
        <v>0.6</v>
      </c>
      <c r="AA16" s="2">
        <f>[1]總計!R13</f>
        <v>2</v>
      </c>
      <c r="AB16" s="15">
        <f>[1]總計!S13</f>
        <v>0</v>
      </c>
      <c r="AC16" s="2">
        <f>[1]總計!T13</f>
        <v>0</v>
      </c>
      <c r="AD16" s="16">
        <f t="shared" si="7"/>
        <v>1</v>
      </c>
      <c r="AE16" s="2">
        <f>[1]總計!U13</f>
        <v>1</v>
      </c>
      <c r="AF16" s="2">
        <f>[1]總計!V13</f>
        <v>0</v>
      </c>
      <c r="AG16" s="2">
        <f>[1]總計!W13</f>
        <v>0</v>
      </c>
      <c r="AH16" s="16">
        <f t="shared" si="8"/>
        <v>1</v>
      </c>
      <c r="AI16" s="2">
        <f>[1]總計!X13</f>
        <v>0</v>
      </c>
      <c r="AJ16" s="2">
        <f>[1]總計!Y13</f>
        <v>0</v>
      </c>
      <c r="AK16" s="18" t="str">
        <f>'[1]1統'!AA13</f>
        <v>CF</v>
      </c>
      <c r="AL16" s="18" t="str">
        <f>'[1]2統'!AA13</f>
        <v>CF</v>
      </c>
      <c r="AM16" s="18">
        <f>'[1]3統'!AA13</f>
        <v>0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顏浩恩</v>
      </c>
      <c r="C17" s="2">
        <f>[1]總計!C14</f>
        <v>2</v>
      </c>
      <c r="D17" s="2">
        <f>[1]總計!D14</f>
        <v>2</v>
      </c>
      <c r="E17" s="2">
        <f>[1]總計!E14</f>
        <v>2</v>
      </c>
      <c r="F17" s="15">
        <f>[1]總計!F14</f>
        <v>0</v>
      </c>
      <c r="G17" s="15">
        <f>[1]總計!G14</f>
        <v>0</v>
      </c>
      <c r="H17" s="16">
        <f t="shared" si="0"/>
        <v>0</v>
      </c>
      <c r="I17" s="2">
        <f>[1]總計!H14</f>
        <v>0</v>
      </c>
      <c r="J17" s="2">
        <f>[1]總計!I14</f>
        <v>0</v>
      </c>
      <c r="K17" s="2">
        <f>[1]總計!J14</f>
        <v>0</v>
      </c>
      <c r="L17" s="15">
        <f>[1]總計!K14</f>
        <v>0</v>
      </c>
      <c r="M17" s="15">
        <f t="shared" si="1"/>
        <v>0</v>
      </c>
      <c r="N17" s="16">
        <f t="shared" si="2"/>
        <v>0</v>
      </c>
      <c r="O17" s="2">
        <f>[1]總計!L14</f>
        <v>0</v>
      </c>
      <c r="P17" s="2">
        <f>[1]總計!M14</f>
        <v>0</v>
      </c>
      <c r="Q17" s="2">
        <f>[1]總計!N14</f>
        <v>0</v>
      </c>
      <c r="R17" s="2">
        <f>[1]總計!O14</f>
        <v>0</v>
      </c>
      <c r="S17" s="2">
        <f>[1]總計!P14</f>
        <v>0</v>
      </c>
      <c r="T17" s="2">
        <f>[1]總計!Q14</f>
        <v>0</v>
      </c>
      <c r="U17" s="16">
        <f t="shared" si="3"/>
        <v>0</v>
      </c>
      <c r="V17" s="16">
        <f t="shared" si="4"/>
        <v>0</v>
      </c>
      <c r="W17" s="17" t="s">
        <v>71</v>
      </c>
      <c r="X17" s="16">
        <f t="shared" si="5"/>
        <v>0</v>
      </c>
      <c r="Y17" s="17" t="s">
        <v>71</v>
      </c>
      <c r="Z17" s="16">
        <f t="shared" si="6"/>
        <v>0</v>
      </c>
      <c r="AA17" s="2">
        <f>[1]總計!R14</f>
        <v>1</v>
      </c>
      <c r="AB17" s="15">
        <f>[1]總計!S14</f>
        <v>0</v>
      </c>
      <c r="AC17" s="2">
        <f>[1]總計!T14</f>
        <v>0</v>
      </c>
      <c r="AD17" s="16">
        <f t="shared" si="7"/>
        <v>0</v>
      </c>
      <c r="AE17" s="2">
        <f>[1]總計!U14</f>
        <v>0</v>
      </c>
      <c r="AF17" s="2">
        <f>[1]總計!V14</f>
        <v>0</v>
      </c>
      <c r="AG17" s="2">
        <f>[1]總計!W14</f>
        <v>0</v>
      </c>
      <c r="AH17" s="16">
        <f t="shared" si="8"/>
        <v>0</v>
      </c>
      <c r="AI17" s="2">
        <f>[1]總計!X14</f>
        <v>0</v>
      </c>
      <c r="AJ17" s="2">
        <f>[1]總計!Y14</f>
        <v>0</v>
      </c>
      <c r="AK17" s="18" t="str">
        <f>'[1]1統'!AA14</f>
        <v>PH</v>
      </c>
      <c r="AL17" s="18" t="str">
        <f>'[1]2統'!AA14</f>
        <v>P</v>
      </c>
      <c r="AM17" s="18">
        <f>'[1]3統'!AA14</f>
        <v>0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潘建佑</v>
      </c>
      <c r="C18" s="2">
        <f>[1]總計!C15</f>
        <v>2</v>
      </c>
      <c r="D18" s="2">
        <f>[1]總計!D15</f>
        <v>2</v>
      </c>
      <c r="E18" s="2">
        <f>[1]總計!E15</f>
        <v>2</v>
      </c>
      <c r="F18" s="15">
        <f>[1]總計!F15</f>
        <v>0</v>
      </c>
      <c r="G18" s="15">
        <f>[1]總計!G15</f>
        <v>0</v>
      </c>
      <c r="H18" s="16">
        <f t="shared" si="0"/>
        <v>0</v>
      </c>
      <c r="I18" s="2">
        <f>[1]總計!H15</f>
        <v>0</v>
      </c>
      <c r="J18" s="2">
        <f>[1]總計!I15</f>
        <v>0</v>
      </c>
      <c r="K18" s="2">
        <f>[1]總計!J15</f>
        <v>0</v>
      </c>
      <c r="L18" s="15">
        <f>[1]總計!K15</f>
        <v>0</v>
      </c>
      <c r="M18" s="15">
        <f t="shared" si="1"/>
        <v>0</v>
      </c>
      <c r="N18" s="16">
        <f t="shared" si="2"/>
        <v>0</v>
      </c>
      <c r="O18" s="2">
        <f>[1]總計!L15</f>
        <v>0</v>
      </c>
      <c r="P18" s="2">
        <f>[1]總計!M15</f>
        <v>0</v>
      </c>
      <c r="Q18" s="2">
        <f>[1]總計!N15</f>
        <v>0</v>
      </c>
      <c r="R18" s="2">
        <f>[1]總計!O15</f>
        <v>0</v>
      </c>
      <c r="S18" s="2">
        <f>[1]總計!P15</f>
        <v>0</v>
      </c>
      <c r="T18" s="2">
        <f>[1]總計!Q15</f>
        <v>0</v>
      </c>
      <c r="U18" s="16">
        <f t="shared" si="3"/>
        <v>0</v>
      </c>
      <c r="V18" s="16">
        <f t="shared" si="4"/>
        <v>0</v>
      </c>
      <c r="W18" s="17" t="s">
        <v>72</v>
      </c>
      <c r="X18" s="16">
        <f t="shared" si="5"/>
        <v>0</v>
      </c>
      <c r="Y18" s="17" t="s">
        <v>72</v>
      </c>
      <c r="Z18" s="16">
        <f t="shared" si="6"/>
        <v>0</v>
      </c>
      <c r="AA18" s="2">
        <f>[1]總計!R15</f>
        <v>0</v>
      </c>
      <c r="AB18" s="15">
        <f>[1]總計!S15</f>
        <v>1</v>
      </c>
      <c r="AC18" s="2">
        <f>[1]總計!T15</f>
        <v>0</v>
      </c>
      <c r="AD18" s="16">
        <f t="shared" si="7"/>
        <v>0.5</v>
      </c>
      <c r="AE18" s="2">
        <f>[1]總計!U15</f>
        <v>0</v>
      </c>
      <c r="AF18" s="2">
        <f>[1]總計!V15</f>
        <v>0</v>
      </c>
      <c r="AG18" s="2">
        <f>[1]總計!W15</f>
        <v>0</v>
      </c>
      <c r="AH18" s="16">
        <f t="shared" si="8"/>
        <v>0</v>
      </c>
      <c r="AI18" s="2">
        <f>[1]總計!X15</f>
        <v>0</v>
      </c>
      <c r="AJ18" s="2">
        <f>[1]總計!Y15</f>
        <v>0</v>
      </c>
      <c r="AK18" s="18" t="str">
        <f>'[1]1統'!AA15</f>
        <v>PH</v>
      </c>
      <c r="AL18" s="18" t="str">
        <f>'[1]2統'!AA15</f>
        <v>PH</v>
      </c>
      <c r="AM18" s="18">
        <f>'[1]3統'!AA15</f>
        <v>0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customHeight="1" x14ac:dyDescent="0.25">
      <c r="A19" s="2">
        <f>[1]總計!A16</f>
        <v>14</v>
      </c>
      <c r="B19" s="2" t="str">
        <f>[1]總計!B16</f>
        <v>劉品憲</v>
      </c>
      <c r="C19" s="2">
        <f>[1]總計!C16</f>
        <v>2</v>
      </c>
      <c r="D19" s="2">
        <f>[1]總計!D16</f>
        <v>3</v>
      </c>
      <c r="E19" s="2">
        <f>[1]總計!E16</f>
        <v>2</v>
      </c>
      <c r="F19" s="15">
        <f>[1]總計!F16</f>
        <v>0</v>
      </c>
      <c r="G19" s="15">
        <f>[1]總計!G16</f>
        <v>1</v>
      </c>
      <c r="H19" s="16">
        <f t="shared" si="0"/>
        <v>0</v>
      </c>
      <c r="I19" s="2">
        <f>[1]總計!H16</f>
        <v>0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0</v>
      </c>
      <c r="N19" s="16">
        <f t="shared" si="2"/>
        <v>0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0</v>
      </c>
      <c r="S19" s="2">
        <f>[1]總計!P16</f>
        <v>1</v>
      </c>
      <c r="T19" s="2">
        <f>[1]總計!Q16</f>
        <v>0</v>
      </c>
      <c r="U19" s="16">
        <f t="shared" si="3"/>
        <v>0.33333333333333331</v>
      </c>
      <c r="V19" s="16">
        <f t="shared" si="4"/>
        <v>0</v>
      </c>
      <c r="W19" s="17" t="s">
        <v>62</v>
      </c>
      <c r="X19" s="16">
        <f t="shared" si="5"/>
        <v>0.33333333333333331</v>
      </c>
      <c r="Y19" s="17" t="s">
        <v>62</v>
      </c>
      <c r="Z19" s="16">
        <f t="shared" si="6"/>
        <v>0</v>
      </c>
      <c r="AA19" s="2">
        <f>[1]總計!R16</f>
        <v>1</v>
      </c>
      <c r="AB19" s="15">
        <f>[1]總計!S16</f>
        <v>1</v>
      </c>
      <c r="AC19" s="2">
        <f>[1]總計!T16</f>
        <v>0</v>
      </c>
      <c r="AD19" s="16">
        <f t="shared" si="7"/>
        <v>0.5</v>
      </c>
      <c r="AE19" s="2">
        <f>[1]總計!U16</f>
        <v>4</v>
      </c>
      <c r="AF19" s="2">
        <f>[1]總計!V16</f>
        <v>0</v>
      </c>
      <c r="AG19" s="2">
        <f>[1]總計!W16</f>
        <v>0</v>
      </c>
      <c r="AH19" s="16">
        <f t="shared" si="8"/>
        <v>1</v>
      </c>
      <c r="AI19" s="2">
        <f>[1]總計!X16</f>
        <v>0</v>
      </c>
      <c r="AJ19" s="2">
        <f>[1]總計!Y16</f>
        <v>0</v>
      </c>
      <c r="AK19" s="18" t="str">
        <f>'[1]1統'!AA16</f>
        <v>1B</v>
      </c>
      <c r="AL19" s="18" t="str">
        <f>'[1]2統'!AA16</f>
        <v>PH</v>
      </c>
      <c r="AM19" s="18">
        <f>'[1]3統'!AA16</f>
        <v>0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73</v>
      </c>
      <c r="X20" s="16">
        <f t="shared" si="5"/>
        <v>0</v>
      </c>
      <c r="Y20" s="17" t="s">
        <v>73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72</v>
      </c>
      <c r="X21" s="16">
        <f t="shared" si="5"/>
        <v>0</v>
      </c>
      <c r="Y21" s="17" t="s">
        <v>72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74</v>
      </c>
      <c r="X22" s="16">
        <f t="shared" si="5"/>
        <v>0</v>
      </c>
      <c r="Y22" s="17" t="s">
        <v>74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72</v>
      </c>
      <c r="X23" s="16">
        <f t="shared" si="5"/>
        <v>0</v>
      </c>
      <c r="Y23" s="17" t="s">
        <v>72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63</v>
      </c>
      <c r="X24" s="16">
        <f t="shared" si="5"/>
        <v>0</v>
      </c>
      <c r="Y24" s="17" t="s">
        <v>63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75</v>
      </c>
      <c r="X25" s="16">
        <f t="shared" si="5"/>
        <v>0</v>
      </c>
      <c r="Y25" s="17" t="s">
        <v>75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76</v>
      </c>
      <c r="X26" s="16">
        <f t="shared" si="5"/>
        <v>0</v>
      </c>
      <c r="Y26" s="17" t="s">
        <v>76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77</v>
      </c>
      <c r="X27" s="16">
        <f t="shared" si="5"/>
        <v>0</v>
      </c>
      <c r="Y27" s="17" t="s">
        <v>77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62</v>
      </c>
      <c r="X28" s="16">
        <f t="shared" si="5"/>
        <v>0</v>
      </c>
      <c r="Y28" s="17" t="s">
        <v>62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63</v>
      </c>
      <c r="X29" s="16">
        <f t="shared" si="5"/>
        <v>0</v>
      </c>
      <c r="Y29" s="17" t="s">
        <v>63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62</v>
      </c>
      <c r="X30" s="16">
        <f t="shared" si="5"/>
        <v>0</v>
      </c>
      <c r="Y30" s="17" t="s">
        <v>62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28</v>
      </c>
      <c r="D31" s="20">
        <f>[1]總計!D28</f>
        <v>73</v>
      </c>
      <c r="E31" s="20">
        <f>[1]總計!E28</f>
        <v>59</v>
      </c>
      <c r="F31" s="21">
        <f>[1]總計!F28</f>
        <v>9</v>
      </c>
      <c r="G31" s="21">
        <f>[1]總計!G28</f>
        <v>14</v>
      </c>
      <c r="H31" s="17">
        <f t="shared" si="0"/>
        <v>0.3728813559322034</v>
      </c>
      <c r="I31" s="20">
        <f>[1]總計!H28</f>
        <v>22</v>
      </c>
      <c r="J31" s="20">
        <f>[1]總計!I28</f>
        <v>5</v>
      </c>
      <c r="K31" s="20">
        <f>[1]總計!J28</f>
        <v>1</v>
      </c>
      <c r="L31" s="21">
        <f>[1]總計!K28</f>
        <v>0</v>
      </c>
      <c r="M31" s="21">
        <f t="shared" si="1"/>
        <v>29</v>
      </c>
      <c r="N31" s="17">
        <f t="shared" si="2"/>
        <v>0.49152542372881358</v>
      </c>
      <c r="O31" s="20">
        <f>[1]總計!L28</f>
        <v>1</v>
      </c>
      <c r="P31" s="20">
        <f>[1]總計!M28</f>
        <v>3</v>
      </c>
      <c r="Q31" s="20">
        <f>[1]總計!N28</f>
        <v>2</v>
      </c>
      <c r="R31" s="20">
        <f>[1]總計!O28</f>
        <v>8</v>
      </c>
      <c r="S31" s="20">
        <f>[1]總計!P28</f>
        <v>1</v>
      </c>
      <c r="T31" s="20">
        <f>[1]總計!Q28</f>
        <v>0</v>
      </c>
      <c r="U31" s="17">
        <f>IFERROR((I31+R31+S31)/(E31+R31+S31+P31+Q31),0)</f>
        <v>0.42465753424657532</v>
      </c>
      <c r="V31" s="17">
        <f>H31</f>
        <v>0.3728813559322034</v>
      </c>
      <c r="W31" s="17" t="s">
        <v>78</v>
      </c>
      <c r="X31" s="17">
        <f>U31</f>
        <v>0.42465753424657532</v>
      </c>
      <c r="Y31" s="17" t="s">
        <v>78</v>
      </c>
      <c r="Z31" s="17">
        <f>N31</f>
        <v>0.49152542372881358</v>
      </c>
      <c r="AA31" s="20">
        <f>[1]總計!R28</f>
        <v>13</v>
      </c>
      <c r="AB31" s="21">
        <f>[1]總計!S28</f>
        <v>5</v>
      </c>
      <c r="AC31" s="20">
        <f>[1]總計!T28</f>
        <v>0</v>
      </c>
      <c r="AD31" s="17">
        <f t="shared" si="7"/>
        <v>2.1351351351351351</v>
      </c>
      <c r="AE31" s="20">
        <f>[1]總計!U28</f>
        <v>39</v>
      </c>
      <c r="AF31" s="20">
        <f>[1]總計!V28</f>
        <v>12</v>
      </c>
      <c r="AG31" s="20">
        <f>[1]總計!W28</f>
        <v>0</v>
      </c>
      <c r="AH31" s="17">
        <f t="shared" si="8"/>
        <v>1</v>
      </c>
      <c r="AI31" s="20">
        <f>[1]總計!X28</f>
        <v>1</v>
      </c>
      <c r="AJ31" s="20">
        <f>[1]總計!Y28</f>
        <v>2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79</v>
      </c>
      <c r="B34" s="23" t="s">
        <v>80</v>
      </c>
      <c r="C34" s="8" t="s">
        <v>81</v>
      </c>
      <c r="D34" s="23" t="s">
        <v>82</v>
      </c>
      <c r="E34" s="23" t="s">
        <v>83</v>
      </c>
      <c r="F34" s="23" t="s">
        <v>84</v>
      </c>
      <c r="G34" s="23" t="s">
        <v>85</v>
      </c>
      <c r="H34" s="23" t="s">
        <v>86</v>
      </c>
      <c r="I34" s="23" t="s">
        <v>87</v>
      </c>
      <c r="J34" s="23" t="s">
        <v>88</v>
      </c>
      <c r="K34" s="24" t="s">
        <v>89</v>
      </c>
      <c r="L34" s="24" t="s">
        <v>90</v>
      </c>
      <c r="M34" s="24" t="s">
        <v>91</v>
      </c>
      <c r="N34" s="23" t="s">
        <v>92</v>
      </c>
      <c r="O34" s="23" t="s">
        <v>93</v>
      </c>
      <c r="P34" s="23" t="s">
        <v>94</v>
      </c>
      <c r="Q34" s="23" t="s">
        <v>95</v>
      </c>
      <c r="R34" s="24" t="s">
        <v>96</v>
      </c>
      <c r="S34" s="23" t="s">
        <v>97</v>
      </c>
      <c r="T34" s="24" t="s">
        <v>98</v>
      </c>
      <c r="U34" s="25" t="s">
        <v>99</v>
      </c>
      <c r="V34" s="26"/>
      <c r="W34" s="26"/>
      <c r="X34" s="26"/>
      <c r="Y34" s="26"/>
      <c r="Z34" s="26"/>
      <c r="AA34" s="27" t="s">
        <v>100</v>
      </c>
      <c r="AB34" s="27" t="s">
        <v>101</v>
      </c>
    </row>
    <row r="35" spans="1:28" x14ac:dyDescent="0.25">
      <c r="A35" s="2">
        <f>[1]總計!A32</f>
        <v>1</v>
      </c>
      <c r="B35" s="2" t="str">
        <f>[1]總計!B32</f>
        <v>顏禮君</v>
      </c>
      <c r="C35" s="2">
        <f>[1]總計!C32</f>
        <v>0</v>
      </c>
      <c r="D35" s="28">
        <f>[1]總計!D32</f>
        <v>0</v>
      </c>
      <c r="E35" s="2">
        <f>[1]總計!E32</f>
        <v>0</v>
      </c>
      <c r="F35" s="2">
        <f>[1]總計!F32</f>
        <v>0</v>
      </c>
      <c r="G35" s="2">
        <f>[1]總計!G32</f>
        <v>0</v>
      </c>
      <c r="H35" s="2">
        <f>[1]總計!H32</f>
        <v>0</v>
      </c>
      <c r="I35" s="2">
        <f>[1]總計!I32</f>
        <v>0</v>
      </c>
      <c r="J35" s="2">
        <f>[1]總計!J32</f>
        <v>0</v>
      </c>
      <c r="K35" s="15">
        <f>[1]總計!K32</f>
        <v>0</v>
      </c>
      <c r="L35" s="16">
        <f>IFERROR((Q35*7)/D35,0)</f>
        <v>0</v>
      </c>
      <c r="M35" s="16">
        <f>IFERROR((G35+I35)/D35,0)</f>
        <v>0</v>
      </c>
      <c r="N35" s="2">
        <f>[1]總計!L32</f>
        <v>0</v>
      </c>
      <c r="O35" s="2">
        <f>[1]總計!M32</f>
        <v>0</v>
      </c>
      <c r="P35" s="2">
        <f>[1]總計!N32</f>
        <v>0</v>
      </c>
      <c r="Q35" s="2">
        <f>[1]總計!O32</f>
        <v>0</v>
      </c>
      <c r="R35" s="15">
        <f>[1]總計!P32</f>
        <v>0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0</v>
      </c>
      <c r="AB35" s="2">
        <f>[1]總計!U32</f>
        <v>0</v>
      </c>
    </row>
    <row r="36" spans="1:28" x14ac:dyDescent="0.25">
      <c r="A36" s="2">
        <f>[1]總計!A33</f>
        <v>3</v>
      </c>
      <c r="B36" s="2" t="str">
        <f>[1]總計!B33</f>
        <v>洪祈恩</v>
      </c>
      <c r="C36" s="2">
        <f>[1]總計!C33</f>
        <v>0</v>
      </c>
      <c r="D36" s="28">
        <f>[1]總計!D33</f>
        <v>0</v>
      </c>
      <c r="E36" s="2">
        <f>[1]總計!E33</f>
        <v>0</v>
      </c>
      <c r="F36" s="2">
        <f>[1]總計!F33</f>
        <v>0</v>
      </c>
      <c r="G36" s="2">
        <f>[1]總計!G33</f>
        <v>0</v>
      </c>
      <c r="H36" s="2">
        <f>[1]總計!H33</f>
        <v>0</v>
      </c>
      <c r="I36" s="2">
        <f>[1]總計!I33</f>
        <v>0</v>
      </c>
      <c r="J36" s="2">
        <f>[1]總計!J33</f>
        <v>0</v>
      </c>
      <c r="K36" s="15">
        <f>[1]總計!K33</f>
        <v>0</v>
      </c>
      <c r="L36" s="16">
        <f t="shared" ref="L36:L49" si="9">IFERROR((Q36*7)/D36,0)</f>
        <v>0</v>
      </c>
      <c r="M36" s="16">
        <f t="shared" ref="M36:M49" si="10">IFERROR((G36+I36)/D36,0)</f>
        <v>0</v>
      </c>
      <c r="N36" s="2">
        <f>[1]總計!L33</f>
        <v>0</v>
      </c>
      <c r="O36" s="2">
        <f>[1]總計!M33</f>
        <v>0</v>
      </c>
      <c r="P36" s="2">
        <f>[1]總計!N33</f>
        <v>0</v>
      </c>
      <c r="Q36" s="2">
        <f>[1]總計!O33</f>
        <v>0</v>
      </c>
      <c r="R36" s="15">
        <f>[1]總計!P33</f>
        <v>0</v>
      </c>
      <c r="S36" s="2">
        <f>[1]總計!Q33</f>
        <v>0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0</v>
      </c>
      <c r="AB36" s="2">
        <f>[1]總計!U33</f>
        <v>0</v>
      </c>
    </row>
    <row r="37" spans="1:28" x14ac:dyDescent="0.25">
      <c r="A37" s="2">
        <f>[1]總計!A34</f>
        <v>4</v>
      </c>
      <c r="B37" s="2" t="str">
        <f>[1]總計!B34</f>
        <v>林恩齊</v>
      </c>
      <c r="C37" s="2">
        <f>[1]總計!C34</f>
        <v>0</v>
      </c>
      <c r="D37" s="28">
        <f>[1]總計!D34</f>
        <v>0.33333333333333331</v>
      </c>
      <c r="E37" s="2">
        <f>[1]總計!E34</f>
        <v>1</v>
      </c>
      <c r="F37" s="2">
        <f>[1]總計!F34</f>
        <v>1</v>
      </c>
      <c r="G37" s="2">
        <f>[1]總計!G34</f>
        <v>0</v>
      </c>
      <c r="H37" s="2">
        <f>[1]總計!H34</f>
        <v>0</v>
      </c>
      <c r="I37" s="2">
        <f>[1]總計!I34</f>
        <v>0</v>
      </c>
      <c r="J37" s="2">
        <f>[1]總計!J34</f>
        <v>0</v>
      </c>
      <c r="K37" s="15">
        <f>[1]總計!K34</f>
        <v>0</v>
      </c>
      <c r="L37" s="16">
        <f t="shared" si="9"/>
        <v>0</v>
      </c>
      <c r="M37" s="16">
        <f t="shared" si="10"/>
        <v>0</v>
      </c>
      <c r="N37" s="2">
        <f>[1]總計!L34</f>
        <v>0</v>
      </c>
      <c r="O37" s="2">
        <f>[1]總計!M34</f>
        <v>0</v>
      </c>
      <c r="P37" s="2">
        <f>[1]總計!N34</f>
        <v>0</v>
      </c>
      <c r="Q37" s="2">
        <f>[1]總計!O34</f>
        <v>0</v>
      </c>
      <c r="R37" s="15">
        <f>[1]總計!P34</f>
        <v>0</v>
      </c>
      <c r="S37" s="2">
        <f>[1]總計!Q34</f>
        <v>0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4</v>
      </c>
      <c r="AB37" s="2">
        <f>[1]總計!U34</f>
        <v>1</v>
      </c>
    </row>
    <row r="38" spans="1:28" x14ac:dyDescent="0.25">
      <c r="A38" s="2">
        <f>[1]總計!A35</f>
        <v>5</v>
      </c>
      <c r="B38" s="2" t="str">
        <f>[1]總計!B35</f>
        <v>陳頌恩</v>
      </c>
      <c r="C38" s="2">
        <f>[1]總計!C35</f>
        <v>0</v>
      </c>
      <c r="D38" s="28">
        <f>[1]總計!D35</f>
        <v>1.6666666666666667</v>
      </c>
      <c r="E38" s="2">
        <f>[1]總計!E35</f>
        <v>9</v>
      </c>
      <c r="F38" s="2">
        <f>[1]總計!F35</f>
        <v>6</v>
      </c>
      <c r="G38" s="2">
        <f>[1]總計!G35</f>
        <v>3</v>
      </c>
      <c r="H38" s="2">
        <f>[1]總計!H35</f>
        <v>0</v>
      </c>
      <c r="I38" s="2">
        <f>[1]總計!I35</f>
        <v>1</v>
      </c>
      <c r="J38" s="2">
        <f>[1]總計!J35</f>
        <v>2</v>
      </c>
      <c r="K38" s="15">
        <f>[1]總計!K35</f>
        <v>4</v>
      </c>
      <c r="L38" s="16">
        <f t="shared" si="9"/>
        <v>12.6</v>
      </c>
      <c r="M38" s="16">
        <f t="shared" si="10"/>
        <v>2.4</v>
      </c>
      <c r="N38" s="2">
        <f>[1]總計!L35</f>
        <v>0</v>
      </c>
      <c r="O38" s="2">
        <f>[1]總計!M35</f>
        <v>0</v>
      </c>
      <c r="P38" s="2">
        <f>[1]總計!N35</f>
        <v>3</v>
      </c>
      <c r="Q38" s="2">
        <f>[1]總計!O35</f>
        <v>3</v>
      </c>
      <c r="R38" s="15">
        <f>[1]總計!P35</f>
        <v>0</v>
      </c>
      <c r="S38" s="2">
        <f>[1]總計!Q35</f>
        <v>0</v>
      </c>
      <c r="T38" s="15">
        <f>[1]總計!R35</f>
        <v>0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37</v>
      </c>
      <c r="AB38" s="2">
        <f>[1]總計!U35</f>
        <v>1</v>
      </c>
    </row>
    <row r="39" spans="1:28" x14ac:dyDescent="0.25">
      <c r="A39" s="2">
        <f>[1]總計!A36</f>
        <v>10</v>
      </c>
      <c r="B39" s="2" t="str">
        <f>[1]總計!B36</f>
        <v>許峰穎</v>
      </c>
      <c r="C39" s="2">
        <f>[1]總計!C36</f>
        <v>1</v>
      </c>
      <c r="D39" s="28">
        <f>[1]總計!D36</f>
        <v>4</v>
      </c>
      <c r="E39" s="2">
        <f>[1]總計!E36</f>
        <v>18</v>
      </c>
      <c r="F39" s="2">
        <f>[1]總計!F36</f>
        <v>14</v>
      </c>
      <c r="G39" s="2">
        <f>[1]總計!G36</f>
        <v>4</v>
      </c>
      <c r="H39" s="2">
        <f>[1]總計!H36</f>
        <v>0</v>
      </c>
      <c r="I39" s="2">
        <f>[1]總計!I36</f>
        <v>1</v>
      </c>
      <c r="J39" s="2">
        <f>[1]總計!J36</f>
        <v>1</v>
      </c>
      <c r="K39" s="15">
        <f>[1]總計!K36</f>
        <v>3</v>
      </c>
      <c r="L39" s="16">
        <f t="shared" si="9"/>
        <v>5.25</v>
      </c>
      <c r="M39" s="16">
        <f t="shared" si="10"/>
        <v>1.25</v>
      </c>
      <c r="N39" s="2">
        <f>[1]總計!L36</f>
        <v>0</v>
      </c>
      <c r="O39" s="2">
        <f>[1]總計!M36</f>
        <v>0</v>
      </c>
      <c r="P39" s="2">
        <f>[1]總計!N36</f>
        <v>3</v>
      </c>
      <c r="Q39" s="2">
        <f>[1]總計!O36</f>
        <v>3</v>
      </c>
      <c r="R39" s="15">
        <f>[1]總計!P36</f>
        <v>0</v>
      </c>
      <c r="S39" s="2">
        <f>[1]總計!Q36</f>
        <v>1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53</v>
      </c>
      <c r="AB39" s="2">
        <f>[1]總計!U36</f>
        <v>1</v>
      </c>
    </row>
    <row r="40" spans="1:28" x14ac:dyDescent="0.25">
      <c r="A40" s="2">
        <f>[1]總計!A37</f>
        <v>14</v>
      </c>
      <c r="B40" s="2" t="str">
        <f>[1]總計!B37</f>
        <v>劉品憲</v>
      </c>
      <c r="C40" s="2">
        <f>[1]總計!C37</f>
        <v>0</v>
      </c>
      <c r="D40" s="28">
        <f>[1]總計!D37</f>
        <v>0</v>
      </c>
      <c r="E40" s="2">
        <f>[1]總計!E37</f>
        <v>0</v>
      </c>
      <c r="F40" s="2">
        <f>[1]總計!F37</f>
        <v>0</v>
      </c>
      <c r="G40" s="2">
        <f>[1]總計!G37</f>
        <v>0</v>
      </c>
      <c r="H40" s="2">
        <f>[1]總計!H37</f>
        <v>0</v>
      </c>
      <c r="I40" s="2">
        <f>[1]總計!I37</f>
        <v>0</v>
      </c>
      <c r="J40" s="2">
        <f>[1]總計!J37</f>
        <v>0</v>
      </c>
      <c r="K40" s="15">
        <f>[1]總計!K37</f>
        <v>0</v>
      </c>
      <c r="L40" s="16">
        <f t="shared" si="9"/>
        <v>0</v>
      </c>
      <c r="M40" s="16">
        <f t="shared" si="10"/>
        <v>0</v>
      </c>
      <c r="N40" s="2">
        <f>[1]總計!L37</f>
        <v>0</v>
      </c>
      <c r="O40" s="2">
        <f>[1]總計!M37</f>
        <v>0</v>
      </c>
      <c r="P40" s="2">
        <f>[1]總計!N37</f>
        <v>0</v>
      </c>
      <c r="Q40" s="2">
        <f>[1]總計!O37</f>
        <v>0</v>
      </c>
      <c r="R40" s="15">
        <f>[1]總計!P37</f>
        <v>0</v>
      </c>
      <c r="S40" s="2">
        <f>[1]總計!Q37</f>
        <v>0</v>
      </c>
      <c r="T40" s="15">
        <f>[1]總計!R37</f>
        <v>0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0</v>
      </c>
      <c r="AB40" s="2">
        <f>[1]總計!U37</f>
        <v>0</v>
      </c>
    </row>
    <row r="41" spans="1:28" x14ac:dyDescent="0.25">
      <c r="A41" s="2">
        <f>[1]總計!A38</f>
        <v>9</v>
      </c>
      <c r="B41" s="2" t="str">
        <f>[1]總計!B38</f>
        <v>李孟哲</v>
      </c>
      <c r="C41" s="2">
        <f>[1]總計!C38</f>
        <v>0</v>
      </c>
      <c r="D41" s="28">
        <f>[1]總計!D38</f>
        <v>3.6666666666666665</v>
      </c>
      <c r="E41" s="2">
        <f>[1]總計!E38</f>
        <v>15</v>
      </c>
      <c r="F41" s="2">
        <f>[1]總計!F38</f>
        <v>14</v>
      </c>
      <c r="G41" s="2">
        <f>[1]總計!G38</f>
        <v>4</v>
      </c>
      <c r="H41" s="2">
        <f>[1]總計!H38</f>
        <v>0</v>
      </c>
      <c r="I41" s="2">
        <f>[1]總計!I38</f>
        <v>1</v>
      </c>
      <c r="J41" s="2">
        <f>[1]總計!J38</f>
        <v>0</v>
      </c>
      <c r="K41" s="15">
        <f>[1]總計!K38</f>
        <v>6</v>
      </c>
      <c r="L41" s="16">
        <f t="shared" si="9"/>
        <v>1.9090909090909092</v>
      </c>
      <c r="M41" s="16">
        <f t="shared" si="10"/>
        <v>1.3636363636363638</v>
      </c>
      <c r="N41" s="2">
        <f>[1]總計!L38</f>
        <v>0</v>
      </c>
      <c r="O41" s="2">
        <f>[1]總計!M38</f>
        <v>0</v>
      </c>
      <c r="P41" s="2">
        <f>[1]總計!N38</f>
        <v>1</v>
      </c>
      <c r="Q41" s="2">
        <f>[1]總計!O38</f>
        <v>1</v>
      </c>
      <c r="R41" s="15">
        <f>[1]總計!P38</f>
        <v>1</v>
      </c>
      <c r="S41" s="2">
        <f>[1]總計!Q38</f>
        <v>0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64</v>
      </c>
      <c r="AB41" s="2">
        <f>[1]總計!U38</f>
        <v>1</v>
      </c>
    </row>
    <row r="42" spans="1:28" x14ac:dyDescent="0.25">
      <c r="A42" s="2">
        <f>[1]總計!A39</f>
        <v>6</v>
      </c>
      <c r="B42" s="2" t="str">
        <f>[1]總計!B39</f>
        <v>孔念安</v>
      </c>
      <c r="C42" s="2">
        <f>[1]總計!C39</f>
        <v>1</v>
      </c>
      <c r="D42" s="28">
        <f>[1]總計!D39</f>
        <v>2.3333333333333335</v>
      </c>
      <c r="E42" s="2">
        <f>[1]總計!E39</f>
        <v>11</v>
      </c>
      <c r="F42" s="2">
        <f>[1]總計!F39</f>
        <v>9</v>
      </c>
      <c r="G42" s="2">
        <f>[1]總計!G39</f>
        <v>2</v>
      </c>
      <c r="H42" s="2">
        <f>[1]總計!H39</f>
        <v>0</v>
      </c>
      <c r="I42" s="2">
        <f>[1]總計!I39</f>
        <v>2</v>
      </c>
      <c r="J42" s="2">
        <f>[1]總計!J39</f>
        <v>0</v>
      </c>
      <c r="K42" s="15">
        <f>[1]總計!K39</f>
        <v>5</v>
      </c>
      <c r="L42" s="16">
        <f t="shared" si="9"/>
        <v>3</v>
      </c>
      <c r="M42" s="16">
        <f t="shared" si="10"/>
        <v>1.7142857142857142</v>
      </c>
      <c r="N42" s="2">
        <f>[1]總計!L39</f>
        <v>0</v>
      </c>
      <c r="O42" s="2">
        <f>[1]總計!M39</f>
        <v>0</v>
      </c>
      <c r="P42" s="2">
        <f>[1]總計!N39</f>
        <v>1</v>
      </c>
      <c r="Q42" s="2">
        <f>[1]總計!O39</f>
        <v>1</v>
      </c>
      <c r="R42" s="15">
        <f>[1]總計!P39</f>
        <v>0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50</v>
      </c>
      <c r="AB42" s="2">
        <f>[1]總計!U39</f>
        <v>1</v>
      </c>
    </row>
    <row r="43" spans="1:28" x14ac:dyDescent="0.25">
      <c r="A43" s="2">
        <f>[1]總計!A40</f>
        <v>12</v>
      </c>
      <c r="B43" s="2" t="str">
        <f>[1]總計!B40</f>
        <v>顏浩恩</v>
      </c>
      <c r="C43" s="2">
        <f>[1]總計!C40</f>
        <v>0</v>
      </c>
      <c r="D43" s="28">
        <f>[1]總計!D40</f>
        <v>1</v>
      </c>
      <c r="E43" s="2">
        <f>[1]總計!E40</f>
        <v>4</v>
      </c>
      <c r="F43" s="2">
        <f>[1]總計!F40</f>
        <v>4</v>
      </c>
      <c r="G43" s="2">
        <f>[1]總計!G40</f>
        <v>1</v>
      </c>
      <c r="H43" s="2">
        <f>[1]總計!H40</f>
        <v>0</v>
      </c>
      <c r="I43" s="2">
        <f>[1]總計!I40</f>
        <v>0</v>
      </c>
      <c r="J43" s="2">
        <f>[1]總計!J40</f>
        <v>0</v>
      </c>
      <c r="K43" s="15">
        <f>[1]總計!K40</f>
        <v>0</v>
      </c>
      <c r="L43" s="16">
        <f t="shared" si="9"/>
        <v>0</v>
      </c>
      <c r="M43" s="16">
        <f t="shared" si="10"/>
        <v>1</v>
      </c>
      <c r="N43" s="2">
        <f>[1]總計!L40</f>
        <v>0</v>
      </c>
      <c r="O43" s="2">
        <f>[1]總計!M40</f>
        <v>0</v>
      </c>
      <c r="P43" s="2">
        <f>[1]總計!N40</f>
        <v>0</v>
      </c>
      <c r="Q43" s="2">
        <f>[1]總計!O40</f>
        <v>0</v>
      </c>
      <c r="R43" s="15">
        <f>[1]總計!P40</f>
        <v>0</v>
      </c>
      <c r="S43" s="2">
        <f>[1]總計!Q40</f>
        <v>0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16</v>
      </c>
      <c r="AB43" s="2">
        <f>[1]總計!U40</f>
        <v>1</v>
      </c>
    </row>
    <row r="44" spans="1:28" x14ac:dyDescent="0.25">
      <c r="A44" s="2">
        <f>[1]總計!A41</f>
        <v>0</v>
      </c>
      <c r="B44" s="2">
        <f>[1]總計!B41</f>
        <v>0</v>
      </c>
      <c r="C44" s="2">
        <f>[1]總計!C41</f>
        <v>0</v>
      </c>
      <c r="D44" s="28">
        <f>[1]總計!D41</f>
        <v>0</v>
      </c>
      <c r="E44" s="2">
        <f>[1]總計!E41</f>
        <v>0</v>
      </c>
      <c r="F44" s="2">
        <f>[1]總計!F41</f>
        <v>0</v>
      </c>
      <c r="G44" s="2">
        <f>[1]總計!G41</f>
        <v>0</v>
      </c>
      <c r="H44" s="2">
        <f>[1]總計!H41</f>
        <v>0</v>
      </c>
      <c r="I44" s="2">
        <f>[1]總計!I41</f>
        <v>0</v>
      </c>
      <c r="J44" s="2">
        <f>[1]總計!J41</f>
        <v>0</v>
      </c>
      <c r="K44" s="15">
        <f>[1]總計!K41</f>
        <v>0</v>
      </c>
      <c r="L44" s="16">
        <f t="shared" si="9"/>
        <v>0</v>
      </c>
      <c r="M44" s="16">
        <f t="shared" si="10"/>
        <v>0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0</v>
      </c>
      <c r="AB44" s="2">
        <f>[1]總計!U41</f>
        <v>0</v>
      </c>
    </row>
    <row r="45" spans="1:28" x14ac:dyDescent="0.25">
      <c r="A45" s="2">
        <f>[1]總計!A42</f>
        <v>0</v>
      </c>
      <c r="B45" s="2">
        <f>[1]總計!B42</f>
        <v>0</v>
      </c>
      <c r="C45" s="2">
        <f>[1]總計!C42</f>
        <v>0</v>
      </c>
      <c r="D45" s="28">
        <f>[1]總計!D42</f>
        <v>0</v>
      </c>
      <c r="E45" s="2">
        <f>[1]總計!E42</f>
        <v>0</v>
      </c>
      <c r="F45" s="2">
        <f>[1]總計!F42</f>
        <v>0</v>
      </c>
      <c r="G45" s="2">
        <f>[1]總計!G42</f>
        <v>0</v>
      </c>
      <c r="H45" s="2">
        <f>[1]總計!H42</f>
        <v>0</v>
      </c>
      <c r="I45" s="2">
        <f>[1]總計!I42</f>
        <v>0</v>
      </c>
      <c r="J45" s="2">
        <f>[1]總計!J42</f>
        <v>0</v>
      </c>
      <c r="K45" s="15">
        <f>[1]總計!K42</f>
        <v>0</v>
      </c>
      <c r="L45" s="16">
        <f t="shared" si="9"/>
        <v>0</v>
      </c>
      <c r="M45" s="16">
        <f t="shared" si="10"/>
        <v>0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0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0</v>
      </c>
      <c r="AB45" s="2">
        <f>[1]總計!U42</f>
        <v>0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2</v>
      </c>
      <c r="D50" s="29">
        <f>[1]總計!D47</f>
        <v>13</v>
      </c>
      <c r="E50" s="20">
        <f>[1]總計!E47</f>
        <v>58</v>
      </c>
      <c r="F50" s="20">
        <f>[1]總計!F47</f>
        <v>48</v>
      </c>
      <c r="G50" s="20">
        <f>[1]總計!G47</f>
        <v>14</v>
      </c>
      <c r="H50" s="20">
        <f>[1]總計!H47</f>
        <v>0</v>
      </c>
      <c r="I50" s="20">
        <f>[1]總計!I47</f>
        <v>5</v>
      </c>
      <c r="J50" s="20">
        <f>[1]總計!J47</f>
        <v>3</v>
      </c>
      <c r="K50" s="21">
        <f>[1]總計!K47</f>
        <v>18</v>
      </c>
      <c r="L50" s="17">
        <f>IFERROR((Q50*7)/D50,0)</f>
        <v>4.3076923076923075</v>
      </c>
      <c r="M50" s="17">
        <f>IFERROR((G50+I50)/D50,0)</f>
        <v>1.4615384615384615</v>
      </c>
      <c r="N50" s="20">
        <f>[1]總計!L47</f>
        <v>0</v>
      </c>
      <c r="O50" s="20">
        <f>[1]總計!M47</f>
        <v>0</v>
      </c>
      <c r="P50" s="20">
        <f>[1]總計!N47</f>
        <v>8</v>
      </c>
      <c r="Q50" s="20">
        <f>[1]總計!O47</f>
        <v>8</v>
      </c>
      <c r="R50" s="21">
        <f>[1]總計!P47</f>
        <v>1</v>
      </c>
      <c r="S50" s="20">
        <f>[1]總計!Q47</f>
        <v>1</v>
      </c>
      <c r="T50" s="21">
        <f>[1]總計!R47</f>
        <v>0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224</v>
      </c>
      <c r="AB50" s="20">
        <f>[1]總計!U47</f>
        <v>6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2022-04-25T16:16:15Z</dcterms:created>
  <dcterms:modified xsi:type="dcterms:W3CDTF">2022-04-25T16:17:11Z</dcterms:modified>
</cp:coreProperties>
</file>