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8295"/>
  </bookViews>
  <sheets>
    <sheet name="工作表1" sheetId="1" r:id="rId1"/>
    <sheet name="工作表2" sheetId="2" r:id="rId2"/>
    <sheet name="工作表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AB50" i="1" l="1"/>
  <c r="AA50" i="1"/>
  <c r="U50" i="1"/>
  <c r="T50" i="1"/>
  <c r="S50" i="1"/>
  <c r="R50" i="1"/>
  <c r="Q50" i="1"/>
  <c r="L50" i="1" s="1"/>
  <c r="P50" i="1"/>
  <c r="O50" i="1"/>
  <c r="N50" i="1"/>
  <c r="K50" i="1"/>
  <c r="J50" i="1"/>
  <c r="I50" i="1"/>
  <c r="H50" i="1"/>
  <c r="G50" i="1"/>
  <c r="M50" i="1" s="1"/>
  <c r="F50" i="1"/>
  <c r="E50" i="1"/>
  <c r="D50" i="1"/>
  <c r="C50" i="1"/>
  <c r="A50" i="1"/>
  <c r="AB49" i="1"/>
  <c r="AA49" i="1"/>
  <c r="U49" i="1"/>
  <c r="T49" i="1"/>
  <c r="S49" i="1"/>
  <c r="R49" i="1"/>
  <c r="Q49" i="1"/>
  <c r="L49" i="1" s="1"/>
  <c r="P49" i="1"/>
  <c r="O49" i="1"/>
  <c r="N49" i="1"/>
  <c r="K49" i="1"/>
  <c r="J49" i="1"/>
  <c r="I49" i="1"/>
  <c r="H49" i="1"/>
  <c r="G49" i="1"/>
  <c r="M49" i="1" s="1"/>
  <c r="F49" i="1"/>
  <c r="E49" i="1"/>
  <c r="D49" i="1"/>
  <c r="C49" i="1"/>
  <c r="B49" i="1"/>
  <c r="A49" i="1"/>
  <c r="AB48" i="1"/>
  <c r="AA48" i="1"/>
  <c r="U48" i="1"/>
  <c r="T48" i="1"/>
  <c r="S48" i="1"/>
  <c r="R48" i="1"/>
  <c r="Q48" i="1"/>
  <c r="P48" i="1"/>
  <c r="O48" i="1"/>
  <c r="N48" i="1"/>
  <c r="K48" i="1"/>
  <c r="J48" i="1"/>
  <c r="I48" i="1"/>
  <c r="H48" i="1"/>
  <c r="G48" i="1"/>
  <c r="M48" i="1" s="1"/>
  <c r="F48" i="1"/>
  <c r="E48" i="1"/>
  <c r="D48" i="1"/>
  <c r="L48" i="1" s="1"/>
  <c r="C48" i="1"/>
  <c r="B48" i="1"/>
  <c r="A48" i="1"/>
  <c r="AB47" i="1"/>
  <c r="AA47" i="1"/>
  <c r="U47" i="1"/>
  <c r="T47" i="1"/>
  <c r="S47" i="1"/>
  <c r="R47" i="1"/>
  <c r="Q47" i="1"/>
  <c r="L47" i="1" s="1"/>
  <c r="P47" i="1"/>
  <c r="O47" i="1"/>
  <c r="N47" i="1"/>
  <c r="K47" i="1"/>
  <c r="J47" i="1"/>
  <c r="I47" i="1"/>
  <c r="H47" i="1"/>
  <c r="G47" i="1"/>
  <c r="M47" i="1" s="1"/>
  <c r="F47" i="1"/>
  <c r="E47" i="1"/>
  <c r="D47" i="1"/>
  <c r="C47" i="1"/>
  <c r="B47" i="1"/>
  <c r="A47" i="1"/>
  <c r="AB46" i="1"/>
  <c r="AA46" i="1"/>
  <c r="U46" i="1"/>
  <c r="T46" i="1"/>
  <c r="S46" i="1"/>
  <c r="R46" i="1"/>
  <c r="Q46" i="1"/>
  <c r="P46" i="1"/>
  <c r="O46" i="1"/>
  <c r="N46" i="1"/>
  <c r="K46" i="1"/>
  <c r="J46" i="1"/>
  <c r="I46" i="1"/>
  <c r="M46" i="1" s="1"/>
  <c r="H46" i="1"/>
  <c r="G46" i="1"/>
  <c r="F46" i="1"/>
  <c r="E46" i="1"/>
  <c r="D46" i="1"/>
  <c r="L46" i="1" s="1"/>
  <c r="C46" i="1"/>
  <c r="B46" i="1"/>
  <c r="A46" i="1"/>
  <c r="AB45" i="1"/>
  <c r="AA45" i="1"/>
  <c r="U45" i="1"/>
  <c r="T45" i="1"/>
  <c r="S45" i="1"/>
  <c r="R45" i="1"/>
  <c r="Q45" i="1"/>
  <c r="L45" i="1" s="1"/>
  <c r="P45" i="1"/>
  <c r="O45" i="1"/>
  <c r="N45" i="1"/>
  <c r="K45" i="1"/>
  <c r="J45" i="1"/>
  <c r="I45" i="1"/>
  <c r="H45" i="1"/>
  <c r="G45" i="1"/>
  <c r="M45" i="1" s="1"/>
  <c r="F45" i="1"/>
  <c r="E45" i="1"/>
  <c r="D45" i="1"/>
  <c r="C45" i="1"/>
  <c r="B45" i="1"/>
  <c r="A45" i="1"/>
  <c r="AB44" i="1"/>
  <c r="AA44" i="1"/>
  <c r="U44" i="1"/>
  <c r="T44" i="1"/>
  <c r="S44" i="1"/>
  <c r="R44" i="1"/>
  <c r="Q44" i="1"/>
  <c r="P44" i="1"/>
  <c r="O44" i="1"/>
  <c r="N44" i="1"/>
  <c r="K44" i="1"/>
  <c r="J44" i="1"/>
  <c r="I44" i="1"/>
  <c r="H44" i="1"/>
  <c r="G44" i="1"/>
  <c r="M44" i="1" s="1"/>
  <c r="F44" i="1"/>
  <c r="E44" i="1"/>
  <c r="D44" i="1"/>
  <c r="L44" i="1" s="1"/>
  <c r="C44" i="1"/>
  <c r="B44" i="1"/>
  <c r="A44" i="1"/>
  <c r="AB43" i="1"/>
  <c r="AA43" i="1"/>
  <c r="U43" i="1"/>
  <c r="T43" i="1"/>
  <c r="S43" i="1"/>
  <c r="R43" i="1"/>
  <c r="Q43" i="1"/>
  <c r="L43" i="1" s="1"/>
  <c r="P43" i="1"/>
  <c r="O43" i="1"/>
  <c r="N43" i="1"/>
  <c r="K43" i="1"/>
  <c r="J43" i="1"/>
  <c r="I43" i="1"/>
  <c r="H43" i="1"/>
  <c r="G43" i="1"/>
  <c r="M43" i="1" s="1"/>
  <c r="F43" i="1"/>
  <c r="E43" i="1"/>
  <c r="D43" i="1"/>
  <c r="C43" i="1"/>
  <c r="B43" i="1"/>
  <c r="A43" i="1"/>
  <c r="AB42" i="1"/>
  <c r="AA42" i="1"/>
  <c r="U42" i="1"/>
  <c r="T42" i="1"/>
  <c r="S42" i="1"/>
  <c r="R42" i="1"/>
  <c r="Q42" i="1"/>
  <c r="P42" i="1"/>
  <c r="O42" i="1"/>
  <c r="N42" i="1"/>
  <c r="K42" i="1"/>
  <c r="J42" i="1"/>
  <c r="I42" i="1"/>
  <c r="M42" i="1" s="1"/>
  <c r="H42" i="1"/>
  <c r="G42" i="1"/>
  <c r="F42" i="1"/>
  <c r="E42" i="1"/>
  <c r="D42" i="1"/>
  <c r="L42" i="1" s="1"/>
  <c r="C42" i="1"/>
  <c r="B42" i="1"/>
  <c r="A42" i="1"/>
  <c r="AB41" i="1"/>
  <c r="AA41" i="1"/>
  <c r="U41" i="1"/>
  <c r="T41" i="1"/>
  <c r="S41" i="1"/>
  <c r="R41" i="1"/>
  <c r="Q41" i="1"/>
  <c r="L41" i="1" s="1"/>
  <c r="P41" i="1"/>
  <c r="O41" i="1"/>
  <c r="N41" i="1"/>
  <c r="K41" i="1"/>
  <c r="J41" i="1"/>
  <c r="I41" i="1"/>
  <c r="H41" i="1"/>
  <c r="G41" i="1"/>
  <c r="M41" i="1" s="1"/>
  <c r="F41" i="1"/>
  <c r="E41" i="1"/>
  <c r="D41" i="1"/>
  <c r="C41" i="1"/>
  <c r="B41" i="1"/>
  <c r="A41" i="1"/>
  <c r="AB40" i="1"/>
  <c r="AA40" i="1"/>
  <c r="U40" i="1"/>
  <c r="T40" i="1"/>
  <c r="S40" i="1"/>
  <c r="R40" i="1"/>
  <c r="Q40" i="1"/>
  <c r="P40" i="1"/>
  <c r="O40" i="1"/>
  <c r="N40" i="1"/>
  <c r="K40" i="1"/>
  <c r="J40" i="1"/>
  <c r="I40" i="1"/>
  <c r="H40" i="1"/>
  <c r="G40" i="1"/>
  <c r="M40" i="1" s="1"/>
  <c r="F40" i="1"/>
  <c r="E40" i="1"/>
  <c r="D40" i="1"/>
  <c r="L40" i="1" s="1"/>
  <c r="C40" i="1"/>
  <c r="B40" i="1"/>
  <c r="A40" i="1"/>
  <c r="AB39" i="1"/>
  <c r="AA39" i="1"/>
  <c r="U39" i="1"/>
  <c r="T39" i="1"/>
  <c r="S39" i="1"/>
  <c r="R39" i="1"/>
  <c r="Q39" i="1"/>
  <c r="L39" i="1" s="1"/>
  <c r="P39" i="1"/>
  <c r="O39" i="1"/>
  <c r="N39" i="1"/>
  <c r="K39" i="1"/>
  <c r="J39" i="1"/>
  <c r="I39" i="1"/>
  <c r="M39" i="1" s="1"/>
  <c r="H39" i="1"/>
  <c r="G39" i="1"/>
  <c r="F39" i="1"/>
  <c r="E39" i="1"/>
  <c r="D39" i="1"/>
  <c r="C39" i="1"/>
  <c r="B39" i="1"/>
  <c r="A39" i="1"/>
  <c r="AB38" i="1"/>
  <c r="AA38" i="1"/>
  <c r="U38" i="1"/>
  <c r="T38" i="1"/>
  <c r="S38" i="1"/>
  <c r="R38" i="1"/>
  <c r="Q38" i="1"/>
  <c r="P38" i="1"/>
  <c r="O38" i="1"/>
  <c r="N38" i="1"/>
  <c r="K38" i="1"/>
  <c r="J38" i="1"/>
  <c r="I38" i="1"/>
  <c r="M38" i="1" s="1"/>
  <c r="H38" i="1"/>
  <c r="G38" i="1"/>
  <c r="F38" i="1"/>
  <c r="E38" i="1"/>
  <c r="D38" i="1"/>
  <c r="L38" i="1" s="1"/>
  <c r="C38" i="1"/>
  <c r="B38" i="1"/>
  <c r="A38" i="1"/>
  <c r="AB37" i="1"/>
  <c r="AA37" i="1"/>
  <c r="U37" i="1"/>
  <c r="T37" i="1"/>
  <c r="S37" i="1"/>
  <c r="R37" i="1"/>
  <c r="Q37" i="1"/>
  <c r="L37" i="1" s="1"/>
  <c r="P37" i="1"/>
  <c r="O37" i="1"/>
  <c r="N37" i="1"/>
  <c r="K37" i="1"/>
  <c r="J37" i="1"/>
  <c r="I37" i="1"/>
  <c r="H37" i="1"/>
  <c r="G37" i="1"/>
  <c r="M37" i="1" s="1"/>
  <c r="F37" i="1"/>
  <c r="E37" i="1"/>
  <c r="D37" i="1"/>
  <c r="C37" i="1"/>
  <c r="B37" i="1"/>
  <c r="A37" i="1"/>
  <c r="AB36" i="1"/>
  <c r="AA36" i="1"/>
  <c r="U36" i="1"/>
  <c r="T36" i="1"/>
  <c r="S36" i="1"/>
  <c r="R36" i="1"/>
  <c r="Q36" i="1"/>
  <c r="P36" i="1"/>
  <c r="O36" i="1"/>
  <c r="N36" i="1"/>
  <c r="K36" i="1"/>
  <c r="J36" i="1"/>
  <c r="I36" i="1"/>
  <c r="H36" i="1"/>
  <c r="G36" i="1"/>
  <c r="M36" i="1" s="1"/>
  <c r="F36" i="1"/>
  <c r="E36" i="1"/>
  <c r="D36" i="1"/>
  <c r="L36" i="1" s="1"/>
  <c r="C36" i="1"/>
  <c r="B36" i="1"/>
  <c r="A36" i="1"/>
  <c r="AB35" i="1"/>
  <c r="AA35" i="1"/>
  <c r="U35" i="1"/>
  <c r="T35" i="1"/>
  <c r="S35" i="1"/>
  <c r="R35" i="1"/>
  <c r="Q35" i="1"/>
  <c r="L35" i="1" s="1"/>
  <c r="P35" i="1"/>
  <c r="O35" i="1"/>
  <c r="N35" i="1"/>
  <c r="K35" i="1"/>
  <c r="J35" i="1"/>
  <c r="I35" i="1"/>
  <c r="M35" i="1" s="1"/>
  <c r="H35" i="1"/>
  <c r="G35" i="1"/>
  <c r="F35" i="1"/>
  <c r="E35" i="1"/>
  <c r="D35" i="1"/>
  <c r="C35" i="1"/>
  <c r="B35" i="1"/>
  <c r="A35" i="1"/>
  <c r="AJ31" i="1"/>
  <c r="AI31" i="1"/>
  <c r="AG31" i="1"/>
  <c r="AF31" i="1"/>
  <c r="AE31" i="1"/>
  <c r="AH31" i="1" s="1"/>
  <c r="AC31" i="1"/>
  <c r="AB31" i="1"/>
  <c r="AA31" i="1"/>
  <c r="T31" i="1"/>
  <c r="S31" i="1"/>
  <c r="R31" i="1"/>
  <c r="Q31" i="1"/>
  <c r="P31" i="1"/>
  <c r="O31" i="1"/>
  <c r="L31" i="1"/>
  <c r="K31" i="1"/>
  <c r="M31" i="1" s="1"/>
  <c r="J31" i="1"/>
  <c r="I31" i="1"/>
  <c r="U31" i="1" s="1"/>
  <c r="X31" i="1" s="1"/>
  <c r="G31" i="1"/>
  <c r="F31" i="1"/>
  <c r="E31" i="1"/>
  <c r="D31" i="1"/>
  <c r="C31" i="1"/>
  <c r="A31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G30" i="1"/>
  <c r="AF30" i="1"/>
  <c r="AE30" i="1"/>
  <c r="AH30" i="1" s="1"/>
  <c r="AC30" i="1"/>
  <c r="AB30" i="1"/>
  <c r="AA30" i="1"/>
  <c r="T30" i="1"/>
  <c r="S30" i="1"/>
  <c r="R30" i="1"/>
  <c r="Q30" i="1"/>
  <c r="P30" i="1"/>
  <c r="O30" i="1"/>
  <c r="L30" i="1"/>
  <c r="K30" i="1"/>
  <c r="M30" i="1" s="1"/>
  <c r="J30" i="1"/>
  <c r="I30" i="1"/>
  <c r="U30" i="1" s="1"/>
  <c r="X30" i="1" s="1"/>
  <c r="G30" i="1"/>
  <c r="F30" i="1"/>
  <c r="E30" i="1"/>
  <c r="D30" i="1"/>
  <c r="C30" i="1"/>
  <c r="B30" i="1"/>
  <c r="A30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G29" i="1"/>
  <c r="AF29" i="1"/>
  <c r="AH29" i="1" s="1"/>
  <c r="AE29" i="1"/>
  <c r="AC29" i="1"/>
  <c r="AB29" i="1"/>
  <c r="AA29" i="1"/>
  <c r="T29" i="1"/>
  <c r="S29" i="1"/>
  <c r="R29" i="1"/>
  <c r="Q29" i="1"/>
  <c r="P29" i="1"/>
  <c r="O29" i="1"/>
  <c r="L29" i="1"/>
  <c r="K29" i="1"/>
  <c r="J29" i="1"/>
  <c r="M29" i="1" s="1"/>
  <c r="I29" i="1"/>
  <c r="U29" i="1" s="1"/>
  <c r="X29" i="1" s="1"/>
  <c r="H29" i="1"/>
  <c r="V29" i="1" s="1"/>
  <c r="G29" i="1"/>
  <c r="F29" i="1"/>
  <c r="E29" i="1"/>
  <c r="D29" i="1"/>
  <c r="C29" i="1"/>
  <c r="B29" i="1"/>
  <c r="A29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G28" i="1"/>
  <c r="AF28" i="1"/>
  <c r="AE28" i="1"/>
  <c r="AH28" i="1" s="1"/>
  <c r="AC28" i="1"/>
  <c r="AB28" i="1"/>
  <c r="AA28" i="1"/>
  <c r="T28" i="1"/>
  <c r="S28" i="1"/>
  <c r="R28" i="1"/>
  <c r="Q28" i="1"/>
  <c r="P28" i="1"/>
  <c r="O28" i="1"/>
  <c r="L28" i="1"/>
  <c r="K28" i="1"/>
  <c r="M28" i="1" s="1"/>
  <c r="J28" i="1"/>
  <c r="I28" i="1"/>
  <c r="U28" i="1" s="1"/>
  <c r="X28" i="1" s="1"/>
  <c r="G28" i="1"/>
  <c r="F28" i="1"/>
  <c r="E28" i="1"/>
  <c r="D28" i="1"/>
  <c r="C28" i="1"/>
  <c r="B28" i="1"/>
  <c r="A28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G27" i="1"/>
  <c r="AF27" i="1"/>
  <c r="AH27" i="1" s="1"/>
  <c r="AE27" i="1"/>
  <c r="AC27" i="1"/>
  <c r="AB27" i="1"/>
  <c r="AA27" i="1"/>
  <c r="T27" i="1"/>
  <c r="S27" i="1"/>
  <c r="R27" i="1"/>
  <c r="Q27" i="1"/>
  <c r="P27" i="1"/>
  <c r="O27" i="1"/>
  <c r="L27" i="1"/>
  <c r="K27" i="1"/>
  <c r="J27" i="1"/>
  <c r="M27" i="1" s="1"/>
  <c r="I27" i="1"/>
  <c r="U27" i="1" s="1"/>
  <c r="X27" i="1" s="1"/>
  <c r="H27" i="1"/>
  <c r="V27" i="1" s="1"/>
  <c r="G27" i="1"/>
  <c r="F27" i="1"/>
  <c r="E27" i="1"/>
  <c r="D27" i="1"/>
  <c r="C27" i="1"/>
  <c r="B27" i="1"/>
  <c r="A27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G26" i="1"/>
  <c r="AF26" i="1"/>
  <c r="AE26" i="1"/>
  <c r="AH26" i="1" s="1"/>
  <c r="AC26" i="1"/>
  <c r="AB26" i="1"/>
  <c r="AA26" i="1"/>
  <c r="T26" i="1"/>
  <c r="S26" i="1"/>
  <c r="R26" i="1"/>
  <c r="Q26" i="1"/>
  <c r="P26" i="1"/>
  <c r="O26" i="1"/>
  <c r="L26" i="1"/>
  <c r="K26" i="1"/>
  <c r="M26" i="1" s="1"/>
  <c r="J26" i="1"/>
  <c r="I26" i="1"/>
  <c r="U26" i="1" s="1"/>
  <c r="X26" i="1" s="1"/>
  <c r="G26" i="1"/>
  <c r="F26" i="1"/>
  <c r="E26" i="1"/>
  <c r="D26" i="1"/>
  <c r="C26" i="1"/>
  <c r="B26" i="1"/>
  <c r="A26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G25" i="1"/>
  <c r="AF25" i="1"/>
  <c r="AH25" i="1" s="1"/>
  <c r="AE25" i="1"/>
  <c r="AC25" i="1"/>
  <c r="AB25" i="1"/>
  <c r="AA25" i="1"/>
  <c r="T25" i="1"/>
  <c r="S25" i="1"/>
  <c r="R25" i="1"/>
  <c r="Q25" i="1"/>
  <c r="P25" i="1"/>
  <c r="O25" i="1"/>
  <c r="L25" i="1"/>
  <c r="K25" i="1"/>
  <c r="J25" i="1"/>
  <c r="M25" i="1" s="1"/>
  <c r="I25" i="1"/>
  <c r="U25" i="1" s="1"/>
  <c r="X25" i="1" s="1"/>
  <c r="H25" i="1"/>
  <c r="V25" i="1" s="1"/>
  <c r="G25" i="1"/>
  <c r="F25" i="1"/>
  <c r="E25" i="1"/>
  <c r="D25" i="1"/>
  <c r="C25" i="1"/>
  <c r="B25" i="1"/>
  <c r="A25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G24" i="1"/>
  <c r="AF24" i="1"/>
  <c r="AE24" i="1"/>
  <c r="AH24" i="1" s="1"/>
  <c r="AC24" i="1"/>
  <c r="AB24" i="1"/>
  <c r="AA24" i="1"/>
  <c r="T24" i="1"/>
  <c r="S24" i="1"/>
  <c r="R24" i="1"/>
  <c r="Q24" i="1"/>
  <c r="P24" i="1"/>
  <c r="O24" i="1"/>
  <c r="L24" i="1"/>
  <c r="K24" i="1"/>
  <c r="M24" i="1" s="1"/>
  <c r="J24" i="1"/>
  <c r="I24" i="1"/>
  <c r="U24" i="1" s="1"/>
  <c r="X24" i="1" s="1"/>
  <c r="G24" i="1"/>
  <c r="F24" i="1"/>
  <c r="E24" i="1"/>
  <c r="D24" i="1"/>
  <c r="C24" i="1"/>
  <c r="B24" i="1"/>
  <c r="A24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C23" i="1"/>
  <c r="AB23" i="1"/>
  <c r="AA23" i="1"/>
  <c r="T23" i="1"/>
  <c r="S23" i="1"/>
  <c r="R23" i="1"/>
  <c r="Q23" i="1"/>
  <c r="P23" i="1"/>
  <c r="O23" i="1"/>
  <c r="L23" i="1"/>
  <c r="K23" i="1"/>
  <c r="J23" i="1"/>
  <c r="M23" i="1" s="1"/>
  <c r="I23" i="1"/>
  <c r="U23" i="1" s="1"/>
  <c r="X23" i="1" s="1"/>
  <c r="H23" i="1"/>
  <c r="V23" i="1" s="1"/>
  <c r="G23" i="1"/>
  <c r="F23" i="1"/>
  <c r="E23" i="1"/>
  <c r="D23" i="1"/>
  <c r="C23" i="1"/>
  <c r="B23" i="1"/>
  <c r="A23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G22" i="1"/>
  <c r="AF22" i="1"/>
  <c r="AE22" i="1"/>
  <c r="AH22" i="1" s="1"/>
  <c r="AC22" i="1"/>
  <c r="AB22" i="1"/>
  <c r="AA22" i="1"/>
  <c r="T22" i="1"/>
  <c r="S22" i="1"/>
  <c r="R22" i="1"/>
  <c r="Q22" i="1"/>
  <c r="P22" i="1"/>
  <c r="O22" i="1"/>
  <c r="L22" i="1"/>
  <c r="K22" i="1"/>
  <c r="M22" i="1" s="1"/>
  <c r="J22" i="1"/>
  <c r="I22" i="1"/>
  <c r="U22" i="1" s="1"/>
  <c r="X22" i="1" s="1"/>
  <c r="G22" i="1"/>
  <c r="F22" i="1"/>
  <c r="E22" i="1"/>
  <c r="D22" i="1"/>
  <c r="C22" i="1"/>
  <c r="B22" i="1"/>
  <c r="A22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G21" i="1"/>
  <c r="AF21" i="1"/>
  <c r="AH21" i="1" s="1"/>
  <c r="AE21" i="1"/>
  <c r="AC21" i="1"/>
  <c r="AB21" i="1"/>
  <c r="AA21" i="1"/>
  <c r="T21" i="1"/>
  <c r="S21" i="1"/>
  <c r="R21" i="1"/>
  <c r="Q21" i="1"/>
  <c r="P21" i="1"/>
  <c r="O21" i="1"/>
  <c r="L21" i="1"/>
  <c r="K21" i="1"/>
  <c r="J21" i="1"/>
  <c r="M21" i="1" s="1"/>
  <c r="I21" i="1"/>
  <c r="U21" i="1" s="1"/>
  <c r="X21" i="1" s="1"/>
  <c r="H21" i="1"/>
  <c r="V21" i="1" s="1"/>
  <c r="G21" i="1"/>
  <c r="F21" i="1"/>
  <c r="E21" i="1"/>
  <c r="D21" i="1"/>
  <c r="C21" i="1"/>
  <c r="B21" i="1"/>
  <c r="A21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G20" i="1"/>
  <c r="AF20" i="1"/>
  <c r="AE20" i="1"/>
  <c r="AH20" i="1" s="1"/>
  <c r="AC20" i="1"/>
  <c r="AB20" i="1"/>
  <c r="AA20" i="1"/>
  <c r="T20" i="1"/>
  <c r="S20" i="1"/>
  <c r="R20" i="1"/>
  <c r="Q20" i="1"/>
  <c r="P20" i="1"/>
  <c r="O20" i="1"/>
  <c r="L20" i="1"/>
  <c r="K20" i="1"/>
  <c r="J20" i="1"/>
  <c r="I20" i="1"/>
  <c r="U20" i="1" s="1"/>
  <c r="X20" i="1" s="1"/>
  <c r="G20" i="1"/>
  <c r="F20" i="1"/>
  <c r="E20" i="1"/>
  <c r="D20" i="1"/>
  <c r="C20" i="1"/>
  <c r="B20" i="1"/>
  <c r="A20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C19" i="1"/>
  <c r="AB19" i="1"/>
  <c r="AA19" i="1"/>
  <c r="T19" i="1"/>
  <c r="S19" i="1"/>
  <c r="R19" i="1"/>
  <c r="Q19" i="1"/>
  <c r="P19" i="1"/>
  <c r="O19" i="1"/>
  <c r="L19" i="1"/>
  <c r="K19" i="1"/>
  <c r="J19" i="1"/>
  <c r="M19" i="1" s="1"/>
  <c r="I19" i="1"/>
  <c r="U19" i="1" s="1"/>
  <c r="X19" i="1" s="1"/>
  <c r="H19" i="1"/>
  <c r="V19" i="1" s="1"/>
  <c r="G19" i="1"/>
  <c r="F19" i="1"/>
  <c r="E19" i="1"/>
  <c r="D19" i="1"/>
  <c r="C19" i="1"/>
  <c r="B19" i="1"/>
  <c r="A19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G18" i="1"/>
  <c r="AF18" i="1"/>
  <c r="AE18" i="1"/>
  <c r="AH18" i="1" s="1"/>
  <c r="AC18" i="1"/>
  <c r="AB18" i="1"/>
  <c r="AA18" i="1"/>
  <c r="T18" i="1"/>
  <c r="S18" i="1"/>
  <c r="R18" i="1"/>
  <c r="Q18" i="1"/>
  <c r="P18" i="1"/>
  <c r="O18" i="1"/>
  <c r="L18" i="1"/>
  <c r="K18" i="1"/>
  <c r="M18" i="1" s="1"/>
  <c r="J18" i="1"/>
  <c r="I18" i="1"/>
  <c r="U18" i="1" s="1"/>
  <c r="X18" i="1" s="1"/>
  <c r="G18" i="1"/>
  <c r="F18" i="1"/>
  <c r="E18" i="1"/>
  <c r="D18" i="1"/>
  <c r="C18" i="1"/>
  <c r="B18" i="1"/>
  <c r="A18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G17" i="1"/>
  <c r="AF17" i="1"/>
  <c r="AH17" i="1" s="1"/>
  <c r="AE17" i="1"/>
  <c r="AC17" i="1"/>
  <c r="AB17" i="1"/>
  <c r="AA17" i="1"/>
  <c r="V17" i="1"/>
  <c r="T17" i="1"/>
  <c r="S17" i="1"/>
  <c r="R17" i="1"/>
  <c r="Q17" i="1"/>
  <c r="P17" i="1"/>
  <c r="O17" i="1"/>
  <c r="L17" i="1"/>
  <c r="K17" i="1"/>
  <c r="J17" i="1"/>
  <c r="M17" i="1" s="1"/>
  <c r="I17" i="1"/>
  <c r="U17" i="1" s="1"/>
  <c r="X17" i="1" s="1"/>
  <c r="H17" i="1"/>
  <c r="G17" i="1"/>
  <c r="F17" i="1"/>
  <c r="E17" i="1"/>
  <c r="D17" i="1"/>
  <c r="C17" i="1"/>
  <c r="B17" i="1"/>
  <c r="A17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G16" i="1"/>
  <c r="AF16" i="1"/>
  <c r="AE16" i="1"/>
  <c r="AH16" i="1" s="1"/>
  <c r="AC16" i="1"/>
  <c r="AB16" i="1"/>
  <c r="AA16" i="1"/>
  <c r="T16" i="1"/>
  <c r="S16" i="1"/>
  <c r="R16" i="1"/>
  <c r="Q16" i="1"/>
  <c r="P16" i="1"/>
  <c r="O16" i="1"/>
  <c r="L16" i="1"/>
  <c r="K16" i="1"/>
  <c r="J16" i="1"/>
  <c r="I16" i="1"/>
  <c r="U16" i="1" s="1"/>
  <c r="X16" i="1" s="1"/>
  <c r="G16" i="1"/>
  <c r="F16" i="1"/>
  <c r="E16" i="1"/>
  <c r="D16" i="1"/>
  <c r="C16" i="1"/>
  <c r="B16" i="1"/>
  <c r="A16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C15" i="1"/>
  <c r="AB15" i="1"/>
  <c r="AA15" i="1"/>
  <c r="T15" i="1"/>
  <c r="S15" i="1"/>
  <c r="R15" i="1"/>
  <c r="Q15" i="1"/>
  <c r="P15" i="1"/>
  <c r="O15" i="1"/>
  <c r="L15" i="1"/>
  <c r="K15" i="1"/>
  <c r="J15" i="1"/>
  <c r="M15" i="1" s="1"/>
  <c r="I15" i="1"/>
  <c r="U15" i="1" s="1"/>
  <c r="X15" i="1" s="1"/>
  <c r="H15" i="1"/>
  <c r="V15" i="1" s="1"/>
  <c r="G15" i="1"/>
  <c r="F15" i="1"/>
  <c r="E15" i="1"/>
  <c r="D15" i="1"/>
  <c r="C15" i="1"/>
  <c r="B15" i="1"/>
  <c r="A15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G14" i="1"/>
  <c r="AF14" i="1"/>
  <c r="AE14" i="1"/>
  <c r="AH14" i="1" s="1"/>
  <c r="AC14" i="1"/>
  <c r="AB14" i="1"/>
  <c r="AA14" i="1"/>
  <c r="T14" i="1"/>
  <c r="S14" i="1"/>
  <c r="R14" i="1"/>
  <c r="Q14" i="1"/>
  <c r="P14" i="1"/>
  <c r="O14" i="1"/>
  <c r="L14" i="1"/>
  <c r="K14" i="1"/>
  <c r="M14" i="1" s="1"/>
  <c r="J14" i="1"/>
  <c r="I14" i="1"/>
  <c r="U14" i="1" s="1"/>
  <c r="X14" i="1" s="1"/>
  <c r="G14" i="1"/>
  <c r="F14" i="1"/>
  <c r="E14" i="1"/>
  <c r="D14" i="1"/>
  <c r="C14" i="1"/>
  <c r="B14" i="1"/>
  <c r="A14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G13" i="1"/>
  <c r="AF13" i="1"/>
  <c r="AH13" i="1" s="1"/>
  <c r="AE13" i="1"/>
  <c r="AC13" i="1"/>
  <c r="AB13" i="1"/>
  <c r="AA13" i="1"/>
  <c r="V13" i="1"/>
  <c r="T13" i="1"/>
  <c r="S13" i="1"/>
  <c r="R13" i="1"/>
  <c r="Q13" i="1"/>
  <c r="P13" i="1"/>
  <c r="O13" i="1"/>
  <c r="L13" i="1"/>
  <c r="K13" i="1"/>
  <c r="J13" i="1"/>
  <c r="M13" i="1" s="1"/>
  <c r="I13" i="1"/>
  <c r="U13" i="1" s="1"/>
  <c r="X13" i="1" s="1"/>
  <c r="H13" i="1"/>
  <c r="G13" i="1"/>
  <c r="F13" i="1"/>
  <c r="E13" i="1"/>
  <c r="D13" i="1"/>
  <c r="C13" i="1"/>
  <c r="B13" i="1"/>
  <c r="A13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G12" i="1"/>
  <c r="AF12" i="1"/>
  <c r="AE12" i="1"/>
  <c r="AH12" i="1" s="1"/>
  <c r="AC12" i="1"/>
  <c r="AB12" i="1"/>
  <c r="AA12" i="1"/>
  <c r="T12" i="1"/>
  <c r="S12" i="1"/>
  <c r="R12" i="1"/>
  <c r="Q12" i="1"/>
  <c r="P12" i="1"/>
  <c r="O12" i="1"/>
  <c r="L12" i="1"/>
  <c r="K12" i="1"/>
  <c r="J12" i="1"/>
  <c r="I12" i="1"/>
  <c r="U12" i="1" s="1"/>
  <c r="X12" i="1" s="1"/>
  <c r="G12" i="1"/>
  <c r="F12" i="1"/>
  <c r="E12" i="1"/>
  <c r="D12" i="1"/>
  <c r="C12" i="1"/>
  <c r="B12" i="1"/>
  <c r="A12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C11" i="1"/>
  <c r="AB11" i="1"/>
  <c r="AA11" i="1"/>
  <c r="T11" i="1"/>
  <c r="S11" i="1"/>
  <c r="R11" i="1"/>
  <c r="Q11" i="1"/>
  <c r="P11" i="1"/>
  <c r="O11" i="1"/>
  <c r="L11" i="1"/>
  <c r="K11" i="1"/>
  <c r="J11" i="1"/>
  <c r="M11" i="1" s="1"/>
  <c r="I11" i="1"/>
  <c r="U11" i="1" s="1"/>
  <c r="X11" i="1" s="1"/>
  <c r="H11" i="1"/>
  <c r="V11" i="1" s="1"/>
  <c r="G11" i="1"/>
  <c r="F11" i="1"/>
  <c r="E11" i="1"/>
  <c r="D11" i="1"/>
  <c r="C11" i="1"/>
  <c r="B11" i="1"/>
  <c r="A11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G10" i="1"/>
  <c r="AF10" i="1"/>
  <c r="AE10" i="1"/>
  <c r="AH10" i="1" s="1"/>
  <c r="AC10" i="1"/>
  <c r="AB10" i="1"/>
  <c r="AA10" i="1"/>
  <c r="T10" i="1"/>
  <c r="S10" i="1"/>
  <c r="R10" i="1"/>
  <c r="Q10" i="1"/>
  <c r="P10" i="1"/>
  <c r="O10" i="1"/>
  <c r="L10" i="1"/>
  <c r="K10" i="1"/>
  <c r="M10" i="1" s="1"/>
  <c r="J10" i="1"/>
  <c r="I10" i="1"/>
  <c r="U10" i="1" s="1"/>
  <c r="X10" i="1" s="1"/>
  <c r="G10" i="1"/>
  <c r="F10" i="1"/>
  <c r="E10" i="1"/>
  <c r="H10" i="1" s="1"/>
  <c r="V10" i="1" s="1"/>
  <c r="D10" i="1"/>
  <c r="C10" i="1"/>
  <c r="B10" i="1"/>
  <c r="A10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G9" i="1"/>
  <c r="AF9" i="1"/>
  <c r="AE9" i="1"/>
  <c r="AH9" i="1" s="1"/>
  <c r="AC9" i="1"/>
  <c r="AB9" i="1"/>
  <c r="AA9" i="1"/>
  <c r="T9" i="1"/>
  <c r="S9" i="1"/>
  <c r="R9" i="1"/>
  <c r="Q9" i="1"/>
  <c r="P9" i="1"/>
  <c r="O9" i="1"/>
  <c r="L9" i="1"/>
  <c r="K9" i="1"/>
  <c r="J9" i="1"/>
  <c r="M9" i="1" s="1"/>
  <c r="I9" i="1"/>
  <c r="U9" i="1" s="1"/>
  <c r="X9" i="1" s="1"/>
  <c r="G9" i="1"/>
  <c r="F9" i="1"/>
  <c r="E9" i="1"/>
  <c r="H9" i="1" s="1"/>
  <c r="V9" i="1" s="1"/>
  <c r="D9" i="1"/>
  <c r="C9" i="1"/>
  <c r="B9" i="1"/>
  <c r="A9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G8" i="1"/>
  <c r="AF8" i="1"/>
  <c r="AE8" i="1"/>
  <c r="AH8" i="1" s="1"/>
  <c r="AC8" i="1"/>
  <c r="AB8" i="1"/>
  <c r="AA8" i="1"/>
  <c r="T8" i="1"/>
  <c r="S8" i="1"/>
  <c r="R8" i="1"/>
  <c r="Q8" i="1"/>
  <c r="P8" i="1"/>
  <c r="O8" i="1"/>
  <c r="L8" i="1"/>
  <c r="K8" i="1"/>
  <c r="J8" i="1"/>
  <c r="M8" i="1" s="1"/>
  <c r="I8" i="1"/>
  <c r="U8" i="1" s="1"/>
  <c r="X8" i="1" s="1"/>
  <c r="G8" i="1"/>
  <c r="F8" i="1"/>
  <c r="E8" i="1"/>
  <c r="D8" i="1"/>
  <c r="C8" i="1"/>
  <c r="B8" i="1"/>
  <c r="A8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G7" i="1"/>
  <c r="AF7" i="1"/>
  <c r="AE7" i="1"/>
  <c r="AH7" i="1" s="1"/>
  <c r="AC7" i="1"/>
  <c r="AB7" i="1"/>
  <c r="AA7" i="1"/>
  <c r="T7" i="1"/>
  <c r="S7" i="1"/>
  <c r="R7" i="1"/>
  <c r="Q7" i="1"/>
  <c r="P7" i="1"/>
  <c r="O7" i="1"/>
  <c r="L7" i="1"/>
  <c r="K7" i="1"/>
  <c r="M7" i="1" s="1"/>
  <c r="J7" i="1"/>
  <c r="I7" i="1"/>
  <c r="H7" i="1" s="1"/>
  <c r="V7" i="1" s="1"/>
  <c r="G7" i="1"/>
  <c r="F7" i="1"/>
  <c r="E7" i="1"/>
  <c r="D7" i="1"/>
  <c r="C7" i="1"/>
  <c r="B7" i="1"/>
  <c r="A7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C6" i="1"/>
  <c r="AB6" i="1"/>
  <c r="AA6" i="1"/>
  <c r="T6" i="1"/>
  <c r="S6" i="1"/>
  <c r="R6" i="1"/>
  <c r="Q6" i="1"/>
  <c r="P6" i="1"/>
  <c r="O6" i="1"/>
  <c r="L6" i="1"/>
  <c r="K6" i="1"/>
  <c r="J6" i="1"/>
  <c r="M6" i="1" s="1"/>
  <c r="I6" i="1"/>
  <c r="U6" i="1" s="1"/>
  <c r="X6" i="1" s="1"/>
  <c r="H6" i="1"/>
  <c r="V6" i="1" s="1"/>
  <c r="G6" i="1"/>
  <c r="F6" i="1"/>
  <c r="E6" i="1"/>
  <c r="D6" i="1"/>
  <c r="C6" i="1"/>
  <c r="B6" i="1"/>
  <c r="A6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E4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D8" i="1" l="1"/>
  <c r="N8" i="1"/>
  <c r="Z8" i="1" s="1"/>
  <c r="N10" i="1"/>
  <c r="Z10" i="1" s="1"/>
  <c r="AD10" i="1"/>
  <c r="N13" i="1"/>
  <c r="Z13" i="1" s="1"/>
  <c r="AD13" i="1"/>
  <c r="N14" i="1"/>
  <c r="Z14" i="1" s="1"/>
  <c r="AD14" i="1"/>
  <c r="N17" i="1"/>
  <c r="Z17" i="1" s="1"/>
  <c r="AD17" i="1"/>
  <c r="N18" i="1"/>
  <c r="Z18" i="1" s="1"/>
  <c r="AD18" i="1"/>
  <c r="N21" i="1"/>
  <c r="Z21" i="1" s="1"/>
  <c r="AD21" i="1"/>
  <c r="AD27" i="1"/>
  <c r="N27" i="1"/>
  <c r="Z27" i="1" s="1"/>
  <c r="N30" i="1"/>
  <c r="Z30" i="1" s="1"/>
  <c r="AD30" i="1"/>
  <c r="N9" i="1"/>
  <c r="Z9" i="1" s="1"/>
  <c r="AD9" i="1"/>
  <c r="AD23" i="1"/>
  <c r="N23" i="1"/>
  <c r="Z23" i="1" s="1"/>
  <c r="AD24" i="1"/>
  <c r="N24" i="1"/>
  <c r="Z24" i="1" s="1"/>
  <c r="N29" i="1"/>
  <c r="Z29" i="1" s="1"/>
  <c r="AD29" i="1"/>
  <c r="AD31" i="1"/>
  <c r="N31" i="1"/>
  <c r="Z31" i="1" s="1"/>
  <c r="N6" i="1"/>
  <c r="Z6" i="1" s="1"/>
  <c r="AD6" i="1"/>
  <c r="AD7" i="1"/>
  <c r="N7" i="1"/>
  <c r="Z7" i="1" s="1"/>
  <c r="AD11" i="1"/>
  <c r="N11" i="1"/>
  <c r="Z11" i="1" s="1"/>
  <c r="AD15" i="1"/>
  <c r="N15" i="1"/>
  <c r="Z15" i="1" s="1"/>
  <c r="AD19" i="1"/>
  <c r="N19" i="1"/>
  <c r="Z19" i="1" s="1"/>
  <c r="N26" i="1"/>
  <c r="Z26" i="1" s="1"/>
  <c r="AD26" i="1"/>
  <c r="N22" i="1"/>
  <c r="Z22" i="1" s="1"/>
  <c r="AD22" i="1"/>
  <c r="N25" i="1"/>
  <c r="Z25" i="1" s="1"/>
  <c r="AD25" i="1"/>
  <c r="AD28" i="1"/>
  <c r="N28" i="1"/>
  <c r="Z28" i="1" s="1"/>
  <c r="U7" i="1"/>
  <c r="X7" i="1" s="1"/>
  <c r="H14" i="1"/>
  <c r="V14" i="1" s="1"/>
  <c r="H18" i="1"/>
  <c r="V18" i="1" s="1"/>
  <c r="H22" i="1"/>
  <c r="V22" i="1" s="1"/>
  <c r="H26" i="1"/>
  <c r="V26" i="1" s="1"/>
  <c r="H30" i="1"/>
  <c r="V30" i="1" s="1"/>
  <c r="H8" i="1"/>
  <c r="V8" i="1" s="1"/>
  <c r="H12" i="1"/>
  <c r="V12" i="1" s="1"/>
  <c r="H16" i="1"/>
  <c r="V16" i="1" s="1"/>
  <c r="H20" i="1"/>
  <c r="V20" i="1" s="1"/>
  <c r="H24" i="1"/>
  <c r="V24" i="1" s="1"/>
  <c r="H28" i="1"/>
  <c r="V28" i="1" s="1"/>
  <c r="H31" i="1"/>
  <c r="V31" i="1" s="1"/>
  <c r="M12" i="1"/>
  <c r="M16" i="1"/>
  <c r="M20" i="1"/>
  <c r="AD12" i="1" l="1"/>
  <c r="N12" i="1"/>
  <c r="Z12" i="1" s="1"/>
  <c r="AD20" i="1"/>
  <c r="N20" i="1"/>
  <c r="Z20" i="1" s="1"/>
  <c r="AD16" i="1"/>
  <c r="N16" i="1"/>
  <c r="Z16" i="1" s="1"/>
</calcChain>
</file>

<file path=xl/comments1.xml><?xml version="1.0" encoding="utf-8"?>
<comments xmlns="http://schemas.openxmlformats.org/spreadsheetml/2006/main">
  <authors>
    <author>許禹壕</author>
  </authors>
  <commentList>
    <comment ref="L34" authorId="0">
      <text>
        <r>
          <rPr>
            <b/>
            <sz val="9"/>
            <color indexed="81"/>
            <rFont val="細明體"/>
            <family val="3"/>
            <charset val="136"/>
          </rPr>
          <t>9局賽制不用修正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<sst xmlns="http://schemas.openxmlformats.org/spreadsheetml/2006/main" count="134" uniqueCount="87">
  <si>
    <t>111年國光牌謝國城盃全國青少棒錦標賽</t>
    <phoneticPr fontId="3" type="noConversion"/>
  </si>
  <si>
    <t>111年4月23日起至111年5月1日止</t>
    <phoneticPr fontId="3" type="noConversion"/>
  </si>
  <si>
    <t>1統</t>
    <phoneticPr fontId="6" type="noConversion"/>
  </si>
  <si>
    <t>2統</t>
  </si>
  <si>
    <t>3統</t>
  </si>
  <si>
    <t>4統</t>
  </si>
  <si>
    <t>5統</t>
  </si>
  <si>
    <t>6統</t>
  </si>
  <si>
    <t>7統</t>
  </si>
  <si>
    <t>8統</t>
  </si>
  <si>
    <t>9統</t>
  </si>
  <si>
    <t>10統</t>
  </si>
  <si>
    <t>11統</t>
  </si>
  <si>
    <t>12統</t>
  </si>
  <si>
    <t>13統</t>
  </si>
  <si>
    <t>14統</t>
  </si>
  <si>
    <t>15統</t>
  </si>
  <si>
    <t>16統</t>
  </si>
  <si>
    <t>17統</t>
  </si>
  <si>
    <t>18統</t>
  </si>
  <si>
    <t>19統</t>
  </si>
  <si>
    <t>20統</t>
  </si>
  <si>
    <t>21統</t>
  </si>
  <si>
    <t>22統</t>
  </si>
  <si>
    <t>23統</t>
  </si>
  <si>
    <t>24統</t>
  </si>
  <si>
    <t>25統</t>
  </si>
  <si>
    <t>UNIF NO
背號</t>
    <phoneticPr fontId="6" type="noConversion"/>
  </si>
  <si>
    <t>Player
球員</t>
    <phoneticPr fontId="6" type="noConversion"/>
  </si>
  <si>
    <t>G
出場數</t>
    <phoneticPr fontId="6" type="noConversion"/>
  </si>
  <si>
    <t>PA
打席</t>
    <phoneticPr fontId="6" type="noConversion"/>
  </si>
  <si>
    <t>AB
打數</t>
    <phoneticPr fontId="6" type="noConversion"/>
  </si>
  <si>
    <t>RBI
打點</t>
    <phoneticPr fontId="6" type="noConversion"/>
  </si>
  <si>
    <t>R
得分</t>
    <phoneticPr fontId="6" type="noConversion"/>
  </si>
  <si>
    <t>AVG
打擊率</t>
    <phoneticPr fontId="3" type="noConversion"/>
  </si>
  <si>
    <t>H
安打</t>
    <phoneticPr fontId="6" type="noConversion"/>
  </si>
  <si>
    <r>
      <t xml:space="preserve">2B
</t>
    </r>
    <r>
      <rPr>
        <b/>
        <sz val="7"/>
        <rFont val="標楷體"/>
        <family val="4"/>
        <charset val="136"/>
      </rPr>
      <t>二壘安打</t>
    </r>
    <phoneticPr fontId="6" type="noConversion"/>
  </si>
  <si>
    <r>
      <t xml:space="preserve">3B
</t>
    </r>
    <r>
      <rPr>
        <b/>
        <sz val="7"/>
        <rFont val="標楷體"/>
        <family val="4"/>
        <charset val="136"/>
      </rPr>
      <t>三壘安打</t>
    </r>
    <phoneticPr fontId="6" type="noConversion"/>
  </si>
  <si>
    <t>HR
全壘打</t>
    <phoneticPr fontId="6" type="noConversion"/>
  </si>
  <si>
    <t>TB
壘打數</t>
    <phoneticPr fontId="3" type="noConversion"/>
  </si>
  <si>
    <t>SLG
長打率</t>
    <phoneticPr fontId="3" type="noConversion"/>
  </si>
  <si>
    <r>
      <t xml:space="preserve">GDP
</t>
    </r>
    <r>
      <rPr>
        <b/>
        <sz val="7"/>
        <rFont val="標楷體"/>
        <family val="4"/>
        <charset val="136"/>
      </rPr>
      <t>滾球雙殺</t>
    </r>
    <phoneticPr fontId="6" type="noConversion"/>
  </si>
  <si>
    <r>
      <t xml:space="preserve">SH
</t>
    </r>
    <r>
      <rPr>
        <b/>
        <sz val="7"/>
        <rFont val="標楷體"/>
        <family val="4"/>
        <charset val="136"/>
      </rPr>
      <t>犧牲觸擊</t>
    </r>
    <phoneticPr fontId="6" type="noConversion"/>
  </si>
  <si>
    <r>
      <t xml:space="preserve">SF
</t>
    </r>
    <r>
      <rPr>
        <b/>
        <sz val="7"/>
        <rFont val="標楷體"/>
        <family val="4"/>
        <charset val="136"/>
      </rPr>
      <t>犧牲飛球</t>
    </r>
    <phoneticPr fontId="6" type="noConversion"/>
  </si>
  <si>
    <r>
      <t xml:space="preserve">BB
</t>
    </r>
    <r>
      <rPr>
        <b/>
        <sz val="7"/>
        <rFont val="標楷體"/>
        <family val="4"/>
        <charset val="136"/>
      </rPr>
      <t>四壞保送</t>
    </r>
    <phoneticPr fontId="6" type="noConversion"/>
  </si>
  <si>
    <r>
      <t xml:space="preserve">HP
</t>
    </r>
    <r>
      <rPr>
        <b/>
        <sz val="7"/>
        <rFont val="標楷體"/>
        <family val="4"/>
        <charset val="136"/>
      </rPr>
      <t>觸身保送</t>
    </r>
    <phoneticPr fontId="6" type="noConversion"/>
  </si>
  <si>
    <r>
      <t xml:space="preserve">IO/TB
</t>
    </r>
    <r>
      <rPr>
        <b/>
        <sz val="7"/>
        <rFont val="標楷體"/>
        <family val="4"/>
        <charset val="136"/>
      </rPr>
      <t>妨礙打擊</t>
    </r>
    <phoneticPr fontId="6" type="noConversion"/>
  </si>
  <si>
    <t>OBP
上壘率</t>
    <phoneticPr fontId="3" type="noConversion"/>
  </si>
  <si>
    <t>AVG/OBP/SLG
打擊三圍</t>
    <phoneticPr fontId="3" type="noConversion"/>
  </si>
  <si>
    <t>SO
三振</t>
    <phoneticPr fontId="6" type="noConversion"/>
  </si>
  <si>
    <r>
      <t xml:space="preserve">SB
</t>
    </r>
    <r>
      <rPr>
        <b/>
        <sz val="7"/>
        <rFont val="標楷體"/>
        <family val="4"/>
        <charset val="136"/>
      </rPr>
      <t>盜壘成功</t>
    </r>
    <phoneticPr fontId="6" type="noConversion"/>
  </si>
  <si>
    <r>
      <t xml:space="preserve">CS
</t>
    </r>
    <r>
      <rPr>
        <b/>
        <sz val="7"/>
        <rFont val="標楷體"/>
        <family val="4"/>
        <charset val="136"/>
      </rPr>
      <t>盜壘失敗</t>
    </r>
    <phoneticPr fontId="6" type="noConversion"/>
  </si>
  <si>
    <t>T.A
總攻擊率</t>
    <phoneticPr fontId="3" type="noConversion"/>
  </si>
  <si>
    <t>PO
刺殺</t>
    <phoneticPr fontId="6" type="noConversion"/>
  </si>
  <si>
    <t>A
助殺</t>
    <phoneticPr fontId="6" type="noConversion"/>
  </si>
  <si>
    <t>E
失誤</t>
    <phoneticPr fontId="6" type="noConversion"/>
  </si>
  <si>
    <t>FPCT
守備率</t>
    <phoneticPr fontId="6" type="noConversion"/>
  </si>
  <si>
    <t>C/SB
捕手/被盜壘</t>
    <phoneticPr fontId="6" type="noConversion"/>
  </si>
  <si>
    <t>C/CS
捕手/阻殺</t>
    <phoneticPr fontId="6" type="noConversion"/>
  </si>
  <si>
    <t>/</t>
    <phoneticPr fontId="3" type="noConversion"/>
  </si>
  <si>
    <t>/</t>
    <phoneticPr fontId="3" type="noConversion"/>
  </si>
  <si>
    <t>/</t>
    <phoneticPr fontId="3" type="noConversion"/>
  </si>
  <si>
    <t>/</t>
    <phoneticPr fontId="3" type="noConversion"/>
  </si>
  <si>
    <t>/</t>
    <phoneticPr fontId="3" type="noConversion"/>
  </si>
  <si>
    <t>UNIF NO
背號</t>
    <phoneticPr fontId="6" type="noConversion"/>
  </si>
  <si>
    <t>Player
球員</t>
    <phoneticPr fontId="6" type="noConversion"/>
  </si>
  <si>
    <t>GS
出賽數</t>
  </si>
  <si>
    <t>IP
投球局數</t>
    <phoneticPr fontId="3" type="noConversion"/>
  </si>
  <si>
    <t>PA
打席數</t>
    <phoneticPr fontId="6" type="noConversion"/>
  </si>
  <si>
    <t>AB
打數</t>
    <phoneticPr fontId="6" type="noConversion"/>
  </si>
  <si>
    <t>H
被安打</t>
    <phoneticPr fontId="6" type="noConversion"/>
  </si>
  <si>
    <r>
      <t xml:space="preserve">HR
</t>
    </r>
    <r>
      <rPr>
        <b/>
        <sz val="7"/>
        <color indexed="8"/>
        <rFont val="標楷體"/>
        <family val="4"/>
        <charset val="136"/>
      </rPr>
      <t>被全壘打</t>
    </r>
    <phoneticPr fontId="6" type="noConversion"/>
  </si>
  <si>
    <r>
      <t xml:space="preserve">BB
</t>
    </r>
    <r>
      <rPr>
        <b/>
        <sz val="7"/>
        <color indexed="8"/>
        <rFont val="標楷體"/>
        <family val="4"/>
        <charset val="136"/>
      </rPr>
      <t>四壞保送</t>
    </r>
    <phoneticPr fontId="6" type="noConversion"/>
  </si>
  <si>
    <r>
      <t xml:space="preserve">HP
</t>
    </r>
    <r>
      <rPr>
        <b/>
        <sz val="7"/>
        <color indexed="8"/>
        <rFont val="標楷體"/>
        <family val="4"/>
        <charset val="136"/>
      </rPr>
      <t>觸身保送</t>
    </r>
    <phoneticPr fontId="6" type="noConversion"/>
  </si>
  <si>
    <t>SO
奪三振</t>
    <phoneticPr fontId="6" type="noConversion"/>
  </si>
  <si>
    <t>ERA
自責分率</t>
    <phoneticPr fontId="3" type="noConversion"/>
  </si>
  <si>
    <t>WHIP
每局被上壘率</t>
    <phoneticPr fontId="3" type="noConversion"/>
  </si>
  <si>
    <t>WP
暴投</t>
    <phoneticPr fontId="6" type="noConversion"/>
  </si>
  <si>
    <r>
      <t xml:space="preserve">BK
</t>
    </r>
    <r>
      <rPr>
        <b/>
        <sz val="7"/>
        <color indexed="8"/>
        <rFont val="標楷體"/>
        <family val="4"/>
        <charset val="136"/>
      </rPr>
      <t>投手犯規</t>
    </r>
    <phoneticPr fontId="6" type="noConversion"/>
  </si>
  <si>
    <t>R
失分</t>
    <phoneticPr fontId="6" type="noConversion"/>
  </si>
  <si>
    <t>ER
責失</t>
    <phoneticPr fontId="6" type="noConversion"/>
  </si>
  <si>
    <t>W
勝</t>
    <phoneticPr fontId="6" type="noConversion"/>
  </si>
  <si>
    <t>L
敗</t>
    <phoneticPr fontId="6" type="noConversion"/>
  </si>
  <si>
    <t>S
救援</t>
    <phoneticPr fontId="6" type="noConversion"/>
  </si>
  <si>
    <r>
      <rPr>
        <b/>
        <sz val="8"/>
        <color indexed="8"/>
        <rFont val="標楷體"/>
        <family val="4"/>
        <charset val="136"/>
      </rPr>
      <t>H</t>
    </r>
    <r>
      <rPr>
        <b/>
        <sz val="7"/>
        <color indexed="8"/>
        <rFont val="標楷體"/>
        <family val="4"/>
        <charset val="136"/>
      </rPr>
      <t xml:space="preserve">
中繼成功</t>
    </r>
    <phoneticPr fontId="6" type="noConversion"/>
  </si>
  <si>
    <t>NB
投球數</t>
    <phoneticPr fontId="6" type="noConversion"/>
  </si>
  <si>
    <t>G
出場數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</si>
</sst>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0.000_ "/>
  </numFmts>
  <fonts count="1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i/>
      <sz val="48"/>
      <color theme="9" tint="-0.249977111117893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sz val="9"/>
      <name val="新細明體"/>
      <family val="1"/>
      <charset val="136"/>
    </font>
    <font>
      <b/>
      <sz val="48"/>
      <color theme="1"/>
      <name val="標楷體"/>
      <family val="4"/>
      <charset val="136"/>
    </font>
    <font>
      <b/>
      <sz val="8"/>
      <name val="標楷體"/>
      <family val="4"/>
      <charset val="136"/>
    </font>
    <font>
      <b/>
      <sz val="7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8"/>
      <color indexed="8"/>
      <name val="標楷體"/>
      <family val="4"/>
      <charset val="136"/>
    </font>
    <font>
      <b/>
      <sz val="7"/>
      <color indexed="8"/>
      <name val="標楷體"/>
      <family val="4"/>
      <charset val="136"/>
    </font>
    <font>
      <b/>
      <sz val="9"/>
      <color indexed="81"/>
      <name val="細明體"/>
      <family val="3"/>
      <charset val="136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>
      <alignment horizontal="center" vertical="center"/>
    </xf>
    <xf numFmtId="176" fontId="4" fillId="3" borderId="0" xfId="0" applyNumberFormat="1" applyFont="1" applyFill="1" applyAlignment="1">
      <alignment horizontal="center" vertical="center"/>
    </xf>
    <xf numFmtId="176" fontId="10" fillId="3" borderId="0" xfId="0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49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12" fontId="4" fillId="0" borderId="0" xfId="0" applyNumberFormat="1" applyFont="1" applyAlignment="1">
      <alignment horizontal="center" vertical="center"/>
    </xf>
    <xf numFmtId="12" fontId="10" fillId="0" borderId="0" xfId="0" applyNumberFormat="1" applyFont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580898</xdr:colOff>
      <xdr:row>35</xdr:row>
      <xdr:rowOff>71274</xdr:rowOff>
    </xdr:from>
    <xdr:to>
      <xdr:col>34</xdr:col>
      <xdr:colOff>238125</xdr:colOff>
      <xdr:row>40</xdr:row>
      <xdr:rowOff>6724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63848" y="7853199"/>
          <a:ext cx="2181352" cy="11669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1&#24180;&#22283;&#20809;&#29260;&#35613;&#22283;&#22478;&#30403;&#20840;&#22283;&#38738;&#23569;&#26834;&#37670;&#27161;&#36093;/111&#24180;&#22283;&#20809;&#29260;&#35613;&#22283;&#22478;&#30403;&#20840;&#22283;&#38738;&#23569;&#26834;&#37670;&#27161;&#36093;&#36093;&#24460;&#32113;&#35336;/B&#32068;/&#26032;&#21271;&#24066;&#36093;&#24460;&#32113;&#35336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賽程表"/>
      <sheetName val="1基"/>
      <sheetName val="2基"/>
      <sheetName val="3基"/>
      <sheetName val="4基"/>
      <sheetName val="5基"/>
      <sheetName val="6基"/>
      <sheetName val="7基"/>
      <sheetName val="8基"/>
      <sheetName val="9基"/>
      <sheetName val="10基"/>
      <sheetName val="11基"/>
      <sheetName val="12基"/>
      <sheetName val="13基"/>
      <sheetName val="14基"/>
      <sheetName val="15基"/>
      <sheetName val="16基"/>
      <sheetName val="17基"/>
      <sheetName val="18基"/>
      <sheetName val="19基"/>
      <sheetName val="20基"/>
      <sheetName val="21基"/>
      <sheetName val="22基"/>
      <sheetName val="23基"/>
      <sheetName val="24基"/>
      <sheetName val="25基"/>
      <sheetName val="1統"/>
      <sheetName val="2統"/>
      <sheetName val="3統"/>
      <sheetName val="4統"/>
      <sheetName val="5統"/>
      <sheetName val="6統"/>
      <sheetName val="7統"/>
      <sheetName val="8統"/>
      <sheetName val="9統"/>
      <sheetName val="10統"/>
      <sheetName val="11統"/>
      <sheetName val="12統"/>
      <sheetName val="13統"/>
      <sheetName val="14統"/>
      <sheetName val="15統"/>
      <sheetName val="16統"/>
      <sheetName val="17統"/>
      <sheetName val="18統"/>
      <sheetName val="19統"/>
      <sheetName val="20統"/>
      <sheetName val="21統"/>
      <sheetName val="22統"/>
      <sheetName val="23統"/>
      <sheetName val="24統"/>
      <sheetName val="25統"/>
      <sheetName val="總計"/>
      <sheetName val="成績"/>
    </sheetNames>
    <sheetDataSet>
      <sheetData sheetId="0">
        <row r="1">
          <cell r="A1" t="str">
            <v>新北市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場次</v>
          </cell>
          <cell r="B1" t="str">
            <v>G12</v>
          </cell>
        </row>
        <row r="2">
          <cell r="AA2" t="str">
            <v>POS
守備位置</v>
          </cell>
        </row>
        <row r="3">
          <cell r="AA3" t="str">
            <v>2B</v>
          </cell>
        </row>
        <row r="4">
          <cell r="AA4" t="str">
            <v>C</v>
          </cell>
        </row>
        <row r="5">
          <cell r="AA5" t="str">
            <v>P</v>
          </cell>
        </row>
        <row r="6">
          <cell r="AA6" t="str">
            <v>PH</v>
          </cell>
        </row>
        <row r="7">
          <cell r="AA7" t="str">
            <v>1B</v>
          </cell>
        </row>
        <row r="8">
          <cell r="AA8" t="str">
            <v>3B</v>
          </cell>
        </row>
        <row r="9">
          <cell r="AA9" t="str">
            <v>LF</v>
          </cell>
        </row>
        <row r="10">
          <cell r="AA10" t="str">
            <v>CF</v>
          </cell>
        </row>
        <row r="11">
          <cell r="AA11" t="str">
            <v>RF</v>
          </cell>
        </row>
        <row r="12">
          <cell r="AA12" t="str">
            <v>SS</v>
          </cell>
        </row>
        <row r="13">
          <cell r="AA13" t="str">
            <v>PH</v>
          </cell>
        </row>
        <row r="14">
          <cell r="AA14" t="str">
            <v>P</v>
          </cell>
        </row>
        <row r="15">
          <cell r="AA15" t="str">
            <v>PH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27">
        <row r="1">
          <cell r="A1" t="str">
            <v>場次</v>
          </cell>
          <cell r="B1" t="str">
            <v>G20</v>
          </cell>
        </row>
        <row r="2">
          <cell r="AA2" t="str">
            <v>POS
守備位置</v>
          </cell>
        </row>
        <row r="3">
          <cell r="AA3" t="str">
            <v>2B</v>
          </cell>
        </row>
        <row r="4">
          <cell r="AA4" t="str">
            <v>C</v>
          </cell>
        </row>
        <row r="5">
          <cell r="AA5" t="str">
            <v>1B</v>
          </cell>
        </row>
        <row r="6">
          <cell r="AA6" t="str">
            <v>PH</v>
          </cell>
        </row>
        <row r="7">
          <cell r="AA7" t="str">
            <v>3B</v>
          </cell>
        </row>
        <row r="8">
          <cell r="AA8" t="str">
            <v>P</v>
          </cell>
        </row>
        <row r="9">
          <cell r="AA9" t="str">
            <v>LF</v>
          </cell>
        </row>
        <row r="10">
          <cell r="AA10" t="str">
            <v>CF</v>
          </cell>
        </row>
        <row r="11">
          <cell r="AA11" t="str">
            <v>RF</v>
          </cell>
        </row>
        <row r="12">
          <cell r="AA12" t="str">
            <v>SS</v>
          </cell>
        </row>
        <row r="13">
          <cell r="AA13" t="str">
            <v>P</v>
          </cell>
        </row>
        <row r="14">
          <cell r="AA14" t="str">
            <v>PH</v>
          </cell>
        </row>
        <row r="15">
          <cell r="AA15" t="str">
            <v>PH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28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29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0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1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2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3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4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5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6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7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8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9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0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1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2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3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4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5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6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7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8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9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50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51">
        <row r="3">
          <cell r="A3">
            <v>1</v>
          </cell>
          <cell r="B3" t="str">
            <v>楊文瑋</v>
          </cell>
          <cell r="C3">
            <v>2</v>
          </cell>
          <cell r="D3">
            <v>7</v>
          </cell>
          <cell r="E3">
            <v>6</v>
          </cell>
          <cell r="F3">
            <v>1</v>
          </cell>
          <cell r="G3">
            <v>1</v>
          </cell>
          <cell r="H3">
            <v>1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1</v>
          </cell>
          <cell r="P3">
            <v>0</v>
          </cell>
          <cell r="Q3">
            <v>0</v>
          </cell>
          <cell r="R3">
            <v>2</v>
          </cell>
          <cell r="S3">
            <v>0</v>
          </cell>
          <cell r="T3">
            <v>0</v>
          </cell>
          <cell r="U3">
            <v>2</v>
          </cell>
          <cell r="V3">
            <v>5</v>
          </cell>
          <cell r="W3">
            <v>1</v>
          </cell>
          <cell r="X3">
            <v>0</v>
          </cell>
          <cell r="Y3">
            <v>0</v>
          </cell>
        </row>
        <row r="4">
          <cell r="A4">
            <v>2</v>
          </cell>
          <cell r="B4" t="str">
            <v>孫凱宥</v>
          </cell>
          <cell r="C4">
            <v>2</v>
          </cell>
          <cell r="D4">
            <v>5</v>
          </cell>
          <cell r="E4">
            <v>3</v>
          </cell>
          <cell r="F4">
            <v>1</v>
          </cell>
          <cell r="G4">
            <v>1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2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14</v>
          </cell>
          <cell r="V4">
            <v>1</v>
          </cell>
          <cell r="W4">
            <v>0</v>
          </cell>
          <cell r="X4">
            <v>3</v>
          </cell>
          <cell r="Y4">
            <v>0</v>
          </cell>
        </row>
        <row r="5">
          <cell r="A5">
            <v>3</v>
          </cell>
          <cell r="B5" t="str">
            <v>林鑫宏</v>
          </cell>
          <cell r="C5">
            <v>2</v>
          </cell>
          <cell r="D5">
            <v>5</v>
          </cell>
          <cell r="E5">
            <v>3</v>
          </cell>
          <cell r="F5">
            <v>1</v>
          </cell>
          <cell r="G5">
            <v>0</v>
          </cell>
          <cell r="H5">
            <v>1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1</v>
          </cell>
          <cell r="N5">
            <v>0</v>
          </cell>
          <cell r="O5">
            <v>1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12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</row>
        <row r="6">
          <cell r="A6">
            <v>4</v>
          </cell>
          <cell r="B6" t="str">
            <v>陳浩瑋</v>
          </cell>
          <cell r="C6">
            <v>2</v>
          </cell>
          <cell r="D6">
            <v>2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2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</row>
        <row r="7">
          <cell r="A7">
            <v>5</v>
          </cell>
          <cell r="B7" t="str">
            <v>高苡銘</v>
          </cell>
          <cell r="C7">
            <v>2</v>
          </cell>
          <cell r="D7">
            <v>3</v>
          </cell>
          <cell r="E7">
            <v>3</v>
          </cell>
          <cell r="F7">
            <v>0</v>
          </cell>
          <cell r="G7">
            <v>1</v>
          </cell>
          <cell r="H7">
            <v>1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2</v>
          </cell>
          <cell r="S7">
            <v>1</v>
          </cell>
          <cell r="T7">
            <v>0</v>
          </cell>
          <cell r="U7">
            <v>2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</row>
        <row r="8">
          <cell r="A8">
            <v>6</v>
          </cell>
          <cell r="B8" t="str">
            <v>呂冠緯</v>
          </cell>
          <cell r="C8">
            <v>2</v>
          </cell>
          <cell r="D8">
            <v>5</v>
          </cell>
          <cell r="E8">
            <v>3</v>
          </cell>
          <cell r="F8">
            <v>1</v>
          </cell>
          <cell r="G8">
            <v>1</v>
          </cell>
          <cell r="H8">
            <v>2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1</v>
          </cell>
          <cell r="P8">
            <v>1</v>
          </cell>
          <cell r="Q8">
            <v>0</v>
          </cell>
          <cell r="R8">
            <v>1</v>
          </cell>
          <cell r="S8">
            <v>0</v>
          </cell>
          <cell r="T8">
            <v>0</v>
          </cell>
          <cell r="U8">
            <v>3</v>
          </cell>
          <cell r="V8">
            <v>2</v>
          </cell>
          <cell r="W8">
            <v>0</v>
          </cell>
          <cell r="X8">
            <v>0</v>
          </cell>
          <cell r="Y8">
            <v>0</v>
          </cell>
        </row>
        <row r="9">
          <cell r="A9">
            <v>7</v>
          </cell>
          <cell r="B9" t="str">
            <v>李承諺</v>
          </cell>
          <cell r="C9">
            <v>2</v>
          </cell>
          <cell r="D9">
            <v>8</v>
          </cell>
          <cell r="E9">
            <v>6</v>
          </cell>
          <cell r="F9">
            <v>3</v>
          </cell>
          <cell r="G9">
            <v>2</v>
          </cell>
          <cell r="H9">
            <v>3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1</v>
          </cell>
          <cell r="P9">
            <v>1</v>
          </cell>
          <cell r="Q9">
            <v>0</v>
          </cell>
          <cell r="R9">
            <v>0</v>
          </cell>
          <cell r="S9">
            <v>0</v>
          </cell>
          <cell r="T9">
            <v>1</v>
          </cell>
          <cell r="U9">
            <v>2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</row>
        <row r="10">
          <cell r="A10">
            <v>8</v>
          </cell>
          <cell r="B10" t="str">
            <v>陳正皓</v>
          </cell>
          <cell r="C10">
            <v>2</v>
          </cell>
          <cell r="D10">
            <v>6</v>
          </cell>
          <cell r="E10">
            <v>4</v>
          </cell>
          <cell r="F10">
            <v>2</v>
          </cell>
          <cell r="G10">
            <v>0</v>
          </cell>
          <cell r="H10">
            <v>1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1</v>
          </cell>
          <cell r="O10">
            <v>1</v>
          </cell>
          <cell r="P10">
            <v>0</v>
          </cell>
          <cell r="Q10">
            <v>0</v>
          </cell>
          <cell r="R10">
            <v>1</v>
          </cell>
          <cell r="S10">
            <v>0</v>
          </cell>
          <cell r="T10">
            <v>1</v>
          </cell>
          <cell r="U10">
            <v>2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</row>
        <row r="11">
          <cell r="A11">
            <v>9</v>
          </cell>
          <cell r="B11" t="str">
            <v>張邵軍</v>
          </cell>
          <cell r="C11">
            <v>2</v>
          </cell>
          <cell r="D11">
            <v>5</v>
          </cell>
          <cell r="E11">
            <v>5</v>
          </cell>
          <cell r="F11">
            <v>0</v>
          </cell>
          <cell r="G11">
            <v>3</v>
          </cell>
          <cell r="H11">
            <v>2</v>
          </cell>
          <cell r="I11">
            <v>1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3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</row>
        <row r="12">
          <cell r="A12">
            <v>10</v>
          </cell>
          <cell r="B12" t="str">
            <v>洪偉哲</v>
          </cell>
          <cell r="C12">
            <v>2</v>
          </cell>
          <cell r="D12">
            <v>7</v>
          </cell>
          <cell r="E12">
            <v>6</v>
          </cell>
          <cell r="F12">
            <v>1</v>
          </cell>
          <cell r="G12">
            <v>2</v>
          </cell>
          <cell r="H12">
            <v>1</v>
          </cell>
          <cell r="I12">
            <v>0</v>
          </cell>
          <cell r="J12">
            <v>1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1</v>
          </cell>
          <cell r="Q12">
            <v>0</v>
          </cell>
          <cell r="R12">
            <v>1</v>
          </cell>
          <cell r="S12">
            <v>0</v>
          </cell>
          <cell r="T12">
            <v>0</v>
          </cell>
          <cell r="U12">
            <v>0</v>
          </cell>
          <cell r="V12">
            <v>5</v>
          </cell>
          <cell r="W12">
            <v>0</v>
          </cell>
          <cell r="X12">
            <v>0</v>
          </cell>
          <cell r="Y12">
            <v>0</v>
          </cell>
        </row>
        <row r="13">
          <cell r="A13">
            <v>11</v>
          </cell>
          <cell r="B13" t="str">
            <v>李奕鋮</v>
          </cell>
          <cell r="C13">
            <v>2</v>
          </cell>
          <cell r="D13">
            <v>3</v>
          </cell>
          <cell r="E13">
            <v>3</v>
          </cell>
          <cell r="F13">
            <v>0</v>
          </cell>
          <cell r="G13">
            <v>0</v>
          </cell>
          <cell r="H13">
            <v>2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1</v>
          </cell>
          <cell r="W13">
            <v>0</v>
          </cell>
          <cell r="X13">
            <v>0</v>
          </cell>
          <cell r="Y13">
            <v>0</v>
          </cell>
        </row>
        <row r="14">
          <cell r="A14">
            <v>12</v>
          </cell>
          <cell r="B14" t="str">
            <v>張宇鋕</v>
          </cell>
          <cell r="C14">
            <v>2</v>
          </cell>
          <cell r="D14">
            <v>2</v>
          </cell>
          <cell r="E14">
            <v>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  <cell r="S14">
            <v>0</v>
          </cell>
          <cell r="T14">
            <v>0</v>
          </cell>
          <cell r="U14">
            <v>1</v>
          </cell>
          <cell r="V14">
            <v>1</v>
          </cell>
          <cell r="W14">
            <v>0</v>
          </cell>
          <cell r="X14">
            <v>0</v>
          </cell>
          <cell r="Y14">
            <v>0</v>
          </cell>
        </row>
        <row r="15">
          <cell r="A15">
            <v>13</v>
          </cell>
          <cell r="B15" t="str">
            <v>何承恩</v>
          </cell>
          <cell r="C15">
            <v>2</v>
          </cell>
          <cell r="D15">
            <v>2</v>
          </cell>
          <cell r="E15">
            <v>2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2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</row>
        <row r="28">
          <cell r="A28" t="str">
            <v>TOTAL</v>
          </cell>
          <cell r="C28">
            <v>26</v>
          </cell>
          <cell r="D28">
            <v>60</v>
          </cell>
          <cell r="E28">
            <v>46</v>
          </cell>
          <cell r="F28">
            <v>10</v>
          </cell>
          <cell r="G28">
            <v>11</v>
          </cell>
          <cell r="H28">
            <v>14</v>
          </cell>
          <cell r="I28">
            <v>1</v>
          </cell>
          <cell r="J28">
            <v>1</v>
          </cell>
          <cell r="K28">
            <v>0</v>
          </cell>
          <cell r="L28">
            <v>0</v>
          </cell>
          <cell r="M28">
            <v>3</v>
          </cell>
          <cell r="N28">
            <v>1</v>
          </cell>
          <cell r="O28">
            <v>5</v>
          </cell>
          <cell r="P28">
            <v>5</v>
          </cell>
          <cell r="Q28">
            <v>0</v>
          </cell>
          <cell r="R28">
            <v>10</v>
          </cell>
          <cell r="S28">
            <v>1</v>
          </cell>
          <cell r="T28">
            <v>2</v>
          </cell>
          <cell r="U28">
            <v>42</v>
          </cell>
          <cell r="V28">
            <v>15</v>
          </cell>
          <cell r="W28">
            <v>1</v>
          </cell>
          <cell r="X28">
            <v>3</v>
          </cell>
          <cell r="Y28">
            <v>0</v>
          </cell>
        </row>
        <row r="32">
          <cell r="A32">
            <v>10</v>
          </cell>
          <cell r="B32" t="str">
            <v>洪偉哲</v>
          </cell>
          <cell r="C32">
            <v>0</v>
          </cell>
          <cell r="D32">
            <v>3.6666666666666665</v>
          </cell>
          <cell r="E32">
            <v>13</v>
          </cell>
          <cell r="F32">
            <v>11</v>
          </cell>
          <cell r="G32">
            <v>2</v>
          </cell>
          <cell r="H32">
            <v>0</v>
          </cell>
          <cell r="I32">
            <v>1</v>
          </cell>
          <cell r="J32">
            <v>0</v>
          </cell>
          <cell r="K32">
            <v>5</v>
          </cell>
          <cell r="L32">
            <v>1</v>
          </cell>
          <cell r="M32">
            <v>0</v>
          </cell>
          <cell r="N32">
            <v>0</v>
          </cell>
          <cell r="O32">
            <v>0</v>
          </cell>
          <cell r="P32">
            <v>1</v>
          </cell>
          <cell r="Q32">
            <v>0</v>
          </cell>
          <cell r="R32">
            <v>0</v>
          </cell>
          <cell r="S32">
            <v>0</v>
          </cell>
          <cell r="T32">
            <v>52</v>
          </cell>
          <cell r="U32">
            <v>1</v>
          </cell>
        </row>
        <row r="33">
          <cell r="A33">
            <v>11</v>
          </cell>
          <cell r="B33" t="str">
            <v>李奕鋮</v>
          </cell>
          <cell r="C33">
            <v>1</v>
          </cell>
          <cell r="D33">
            <v>4.333333333333333</v>
          </cell>
          <cell r="E33">
            <v>20</v>
          </cell>
          <cell r="F33">
            <v>17</v>
          </cell>
          <cell r="G33">
            <v>3</v>
          </cell>
          <cell r="H33">
            <v>0</v>
          </cell>
          <cell r="I33">
            <v>1</v>
          </cell>
          <cell r="J33">
            <v>2</v>
          </cell>
          <cell r="K33">
            <v>2</v>
          </cell>
          <cell r="L33">
            <v>0</v>
          </cell>
          <cell r="M33">
            <v>0</v>
          </cell>
          <cell r="N33">
            <v>1</v>
          </cell>
          <cell r="O33">
            <v>1</v>
          </cell>
          <cell r="P33">
            <v>1</v>
          </cell>
          <cell r="Q33">
            <v>0</v>
          </cell>
          <cell r="R33">
            <v>0</v>
          </cell>
          <cell r="S33">
            <v>0</v>
          </cell>
          <cell r="T33">
            <v>62</v>
          </cell>
          <cell r="U33">
            <v>1</v>
          </cell>
        </row>
        <row r="34">
          <cell r="A34">
            <v>12</v>
          </cell>
          <cell r="B34" t="str">
            <v>張宇鋕</v>
          </cell>
          <cell r="C34">
            <v>1</v>
          </cell>
          <cell r="D34">
            <v>3</v>
          </cell>
          <cell r="E34">
            <v>15</v>
          </cell>
          <cell r="F34">
            <v>14</v>
          </cell>
          <cell r="G34">
            <v>4</v>
          </cell>
          <cell r="H34">
            <v>0</v>
          </cell>
          <cell r="I34">
            <v>1</v>
          </cell>
          <cell r="J34">
            <v>0</v>
          </cell>
          <cell r="K34">
            <v>4</v>
          </cell>
          <cell r="L34">
            <v>0</v>
          </cell>
          <cell r="M34">
            <v>0</v>
          </cell>
          <cell r="N34">
            <v>1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50</v>
          </cell>
          <cell r="U34">
            <v>1</v>
          </cell>
        </row>
        <row r="35">
          <cell r="A35">
            <v>13</v>
          </cell>
          <cell r="B35" t="str">
            <v>何承恩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</row>
        <row r="36">
          <cell r="A36">
            <v>3</v>
          </cell>
          <cell r="B36" t="str">
            <v>林鑫宏</v>
          </cell>
          <cell r="C36">
            <v>0</v>
          </cell>
          <cell r="D36">
            <v>0.33333333333333331</v>
          </cell>
          <cell r="E36">
            <v>1</v>
          </cell>
          <cell r="F36">
            <v>1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3</v>
          </cell>
          <cell r="U36">
            <v>1</v>
          </cell>
        </row>
        <row r="37">
          <cell r="A37">
            <v>6</v>
          </cell>
          <cell r="B37" t="str">
            <v>呂冠緯</v>
          </cell>
          <cell r="C37">
            <v>0</v>
          </cell>
          <cell r="D37">
            <v>2.6666666666666665</v>
          </cell>
          <cell r="E37">
            <v>11</v>
          </cell>
          <cell r="F37">
            <v>10</v>
          </cell>
          <cell r="G37">
            <v>2</v>
          </cell>
          <cell r="H37">
            <v>0</v>
          </cell>
          <cell r="I37">
            <v>1</v>
          </cell>
          <cell r="J37">
            <v>0</v>
          </cell>
          <cell r="K37">
            <v>1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1</v>
          </cell>
          <cell r="S37">
            <v>0</v>
          </cell>
          <cell r="T37">
            <v>38</v>
          </cell>
          <cell r="U37">
            <v>1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</row>
        <row r="47">
          <cell r="A47" t="str">
            <v>TOTAL</v>
          </cell>
          <cell r="C47">
            <v>2</v>
          </cell>
          <cell r="D47">
            <v>14</v>
          </cell>
          <cell r="E47">
            <v>60</v>
          </cell>
          <cell r="F47">
            <v>53</v>
          </cell>
          <cell r="G47">
            <v>11</v>
          </cell>
          <cell r="H47">
            <v>0</v>
          </cell>
          <cell r="I47">
            <v>4</v>
          </cell>
          <cell r="J47">
            <v>2</v>
          </cell>
          <cell r="K47">
            <v>12</v>
          </cell>
          <cell r="L47">
            <v>2</v>
          </cell>
          <cell r="M47">
            <v>0</v>
          </cell>
          <cell r="N47">
            <v>2</v>
          </cell>
          <cell r="O47">
            <v>2</v>
          </cell>
          <cell r="P47">
            <v>2</v>
          </cell>
          <cell r="Q47">
            <v>0</v>
          </cell>
          <cell r="R47">
            <v>1</v>
          </cell>
          <cell r="S47">
            <v>0</v>
          </cell>
          <cell r="T47">
            <v>205</v>
          </cell>
          <cell r="U47">
            <v>5</v>
          </cell>
        </row>
      </sheetData>
      <sheetData sheetId="5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50"/>
  <sheetViews>
    <sheetView tabSelected="1" workbookViewId="0">
      <selection sqref="A1:XFD1048576"/>
    </sheetView>
  </sheetViews>
  <sheetFormatPr defaultRowHeight="16.5" x14ac:dyDescent="0.25"/>
  <cols>
    <col min="1" max="1" width="7.625" bestFit="1" customWidth="1"/>
    <col min="3" max="3" width="6.375" bestFit="1" customWidth="1"/>
    <col min="4" max="4" width="8.625" customWidth="1"/>
    <col min="5" max="7" width="5.625" customWidth="1"/>
    <col min="8" max="8" width="8.625" customWidth="1"/>
    <col min="9" max="9" width="6.625" customWidth="1"/>
    <col min="10" max="11" width="8" bestFit="1" customWidth="1"/>
    <col min="12" max="12" width="8.625" customWidth="1"/>
    <col min="13" max="13" width="11.375" bestFit="1" customWidth="1"/>
    <col min="14" max="14" width="8.625" customWidth="1"/>
    <col min="15" max="20" width="8" bestFit="1" customWidth="1"/>
    <col min="21" max="22" width="8.625" customWidth="1"/>
    <col min="23" max="23" width="2.625" customWidth="1"/>
    <col min="24" max="24" width="8.625" customWidth="1"/>
    <col min="25" max="25" width="2.625" customWidth="1"/>
    <col min="26" max="26" width="8.625" customWidth="1"/>
    <col min="27" max="27" width="5.625" customWidth="1"/>
    <col min="28" max="29" width="8" bestFit="1" customWidth="1"/>
    <col min="30" max="30" width="9.875" bestFit="1" customWidth="1"/>
    <col min="31" max="33" width="5.625" customWidth="1"/>
    <col min="34" max="34" width="8.625" customWidth="1"/>
    <col min="35" max="36" width="10.625" customWidth="1"/>
  </cols>
  <sheetData>
    <row r="1" spans="1:61" s="2" customFormat="1" ht="67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61" s="2" customFormat="1" ht="30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K2" s="2" t="s">
        <v>2</v>
      </c>
      <c r="AL2" s="2" t="s">
        <v>3</v>
      </c>
      <c r="AM2" s="2" t="s">
        <v>4</v>
      </c>
      <c r="AN2" s="2" t="s">
        <v>5</v>
      </c>
      <c r="AO2" s="2" t="s">
        <v>6</v>
      </c>
      <c r="AP2" s="2" t="s">
        <v>7</v>
      </c>
      <c r="AQ2" s="2" t="s">
        <v>8</v>
      </c>
      <c r="AR2" s="2" t="s">
        <v>9</v>
      </c>
      <c r="AS2" s="2" t="s">
        <v>10</v>
      </c>
      <c r="AT2" s="2" t="s">
        <v>11</v>
      </c>
      <c r="AU2" s="2" t="s">
        <v>12</v>
      </c>
      <c r="AV2" s="2" t="s">
        <v>13</v>
      </c>
      <c r="AW2" s="2" t="s">
        <v>14</v>
      </c>
      <c r="AX2" s="2" t="s">
        <v>15</v>
      </c>
      <c r="AY2" s="2" t="s">
        <v>16</v>
      </c>
      <c r="AZ2" s="2" t="s">
        <v>17</v>
      </c>
      <c r="BA2" s="2" t="s">
        <v>18</v>
      </c>
      <c r="BB2" s="2" t="s">
        <v>19</v>
      </c>
      <c r="BC2" s="2" t="s">
        <v>20</v>
      </c>
      <c r="BD2" s="2" t="s">
        <v>21</v>
      </c>
      <c r="BE2" s="2" t="s">
        <v>22</v>
      </c>
      <c r="BF2" s="2" t="s">
        <v>23</v>
      </c>
      <c r="BG2" s="2" t="s">
        <v>24</v>
      </c>
      <c r="BH2" s="2" t="s">
        <v>25</v>
      </c>
      <c r="BI2" s="2" t="s">
        <v>26</v>
      </c>
    </row>
    <row r="3" spans="1:61" s="2" customFormat="1" ht="20.100000000000001" customHeight="1" x14ac:dyDescent="0.25">
      <c r="AK3" s="2" t="str">
        <f>'[1]1統'!A1</f>
        <v>場次</v>
      </c>
      <c r="AL3" s="2" t="str">
        <f>'[1]2統'!A1</f>
        <v>場次</v>
      </c>
      <c r="AM3" s="2" t="str">
        <f>'[1]3統'!A1</f>
        <v>場次</v>
      </c>
      <c r="AN3" s="2" t="str">
        <f>'[1]4統'!A1</f>
        <v>場次</v>
      </c>
      <c r="AO3" s="2" t="str">
        <f>'[1]5統'!A1</f>
        <v>場次</v>
      </c>
      <c r="AP3" s="2" t="str">
        <f>'[1]6統'!A1</f>
        <v>場次</v>
      </c>
      <c r="AQ3" s="2" t="str">
        <f>'[1]7統'!A1</f>
        <v>場次</v>
      </c>
      <c r="AR3" s="2" t="str">
        <f>'[1]8統'!A1</f>
        <v>場次</v>
      </c>
      <c r="AS3" s="2" t="str">
        <f>'[1]9統'!A1</f>
        <v>場次</v>
      </c>
      <c r="AT3" s="2" t="str">
        <f>'[1]10統'!A1</f>
        <v>場次</v>
      </c>
      <c r="AU3" s="2" t="str">
        <f>'[1]11統'!A1</f>
        <v>場次</v>
      </c>
      <c r="AV3" s="2" t="str">
        <f>'[1]12統'!A1</f>
        <v>場次</v>
      </c>
      <c r="AW3" s="2" t="str">
        <f>'[1]13統'!A1</f>
        <v>場次</v>
      </c>
      <c r="AX3" s="2" t="str">
        <f>'[1]14統'!A1</f>
        <v>場次</v>
      </c>
      <c r="AY3" s="2" t="str">
        <f>'[1]15統'!A1</f>
        <v>場次</v>
      </c>
      <c r="AZ3" s="2" t="str">
        <f>'[1]16統'!A1</f>
        <v>場次</v>
      </c>
      <c r="BA3" s="2" t="str">
        <f>'[1]17統'!A1</f>
        <v>場次</v>
      </c>
      <c r="BB3" s="2" t="str">
        <f>'[1]18統'!A1</f>
        <v>場次</v>
      </c>
      <c r="BC3" s="2" t="str">
        <f>'[1]19統'!A1</f>
        <v>場次</v>
      </c>
      <c r="BD3" s="2" t="str">
        <f>'[1]20統'!A1</f>
        <v>場次</v>
      </c>
      <c r="BE3" s="2" t="str">
        <f>'[1]21統'!A1</f>
        <v>場次</v>
      </c>
      <c r="BF3" s="2" t="str">
        <f>'[1]22統'!A1</f>
        <v>場次</v>
      </c>
      <c r="BG3" s="2" t="str">
        <f>'[1]23統'!A1</f>
        <v>場次</v>
      </c>
      <c r="BH3" s="2" t="str">
        <f>'[1]24統'!A1</f>
        <v>場次</v>
      </c>
      <c r="BI3" s="2" t="str">
        <f>'[1]25統'!A1</f>
        <v>場次</v>
      </c>
    </row>
    <row r="4" spans="1:61" s="2" customFormat="1" ht="114.95" customHeight="1" thickBot="1" x14ac:dyDescent="0.3">
      <c r="A4" s="4"/>
      <c r="B4" s="4"/>
      <c r="C4" s="4"/>
      <c r="D4" s="4"/>
      <c r="E4" s="5" t="str">
        <f>[1]賽程表!A1</f>
        <v>新北市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6"/>
      <c r="AF4" s="6"/>
      <c r="AG4" s="6"/>
      <c r="AH4" s="6"/>
      <c r="AK4" s="2" t="str">
        <f>'[1]1統'!B1</f>
        <v>G12</v>
      </c>
      <c r="AL4" s="2" t="str">
        <f>'[1]2統'!B1</f>
        <v>G20</v>
      </c>
      <c r="AM4" s="2">
        <f>'[1]3統'!B1</f>
        <v>0</v>
      </c>
      <c r="AN4" s="2">
        <f>'[1]4統'!B1</f>
        <v>0</v>
      </c>
      <c r="AO4" s="2">
        <f>'[1]5統'!B1</f>
        <v>0</v>
      </c>
      <c r="AP4" s="2">
        <f>'[1]6統'!B1</f>
        <v>0</v>
      </c>
      <c r="AQ4" s="2">
        <f>'[1]7統'!B1</f>
        <v>0</v>
      </c>
      <c r="AR4" s="2">
        <f>'[1]8統'!B1</f>
        <v>0</v>
      </c>
      <c r="AS4" s="2">
        <f>'[1]9統'!B1</f>
        <v>0</v>
      </c>
      <c r="AT4" s="2">
        <f>'[1]10統'!B1</f>
        <v>0</v>
      </c>
      <c r="AU4" s="2">
        <f>'[1]11統'!B1</f>
        <v>0</v>
      </c>
      <c r="AV4" s="2">
        <f>'[1]12統'!B1</f>
        <v>0</v>
      </c>
      <c r="AW4" s="2">
        <f>'[1]13統'!B1</f>
        <v>0</v>
      </c>
      <c r="AX4" s="2">
        <f>'[1]14統'!B1</f>
        <v>0</v>
      </c>
      <c r="AY4" s="2">
        <f>'[1]15統'!B1</f>
        <v>0</v>
      </c>
      <c r="AZ4" s="2">
        <f>'[1]16統'!B1</f>
        <v>0</v>
      </c>
      <c r="BA4" s="2">
        <f>'[1]17統'!B1</f>
        <v>0</v>
      </c>
      <c r="BB4" s="2">
        <f>'[1]18統'!B1</f>
        <v>0</v>
      </c>
      <c r="BC4" s="2">
        <f>'[1]19統'!B1</f>
        <v>0</v>
      </c>
      <c r="BD4" s="2">
        <f>'[1]20統'!B1</f>
        <v>0</v>
      </c>
      <c r="BE4" s="2">
        <f>'[1]21統'!B1</f>
        <v>0</v>
      </c>
      <c r="BF4" s="2">
        <f>'[1]22統'!B1</f>
        <v>0</v>
      </c>
      <c r="BG4" s="2">
        <f>'[1]23統'!B1</f>
        <v>0</v>
      </c>
      <c r="BH4" s="2">
        <f>'[1]24統'!B1</f>
        <v>0</v>
      </c>
      <c r="BI4" s="2">
        <f>'[1]25統'!B1</f>
        <v>0</v>
      </c>
    </row>
    <row r="5" spans="1:61" s="2" customFormat="1" ht="24.95" customHeight="1" thickBot="1" x14ac:dyDescent="0.3">
      <c r="A5" s="7" t="s">
        <v>27</v>
      </c>
      <c r="B5" s="8" t="s">
        <v>28</v>
      </c>
      <c r="C5" s="8" t="s">
        <v>29</v>
      </c>
      <c r="D5" s="8" t="s">
        <v>30</v>
      </c>
      <c r="E5" s="8" t="s">
        <v>31</v>
      </c>
      <c r="F5" s="9" t="s">
        <v>32</v>
      </c>
      <c r="G5" s="9" t="s">
        <v>33</v>
      </c>
      <c r="H5" s="9" t="s">
        <v>34</v>
      </c>
      <c r="I5" s="8" t="s">
        <v>35</v>
      </c>
      <c r="J5" s="8" t="s">
        <v>36</v>
      </c>
      <c r="K5" s="8" t="s">
        <v>37</v>
      </c>
      <c r="L5" s="9" t="s">
        <v>38</v>
      </c>
      <c r="M5" s="9" t="s">
        <v>39</v>
      </c>
      <c r="N5" s="9" t="s">
        <v>40</v>
      </c>
      <c r="O5" s="8" t="s">
        <v>41</v>
      </c>
      <c r="P5" s="8" t="s">
        <v>42</v>
      </c>
      <c r="Q5" s="8" t="s">
        <v>43</v>
      </c>
      <c r="R5" s="8" t="s">
        <v>44</v>
      </c>
      <c r="S5" s="8" t="s">
        <v>45</v>
      </c>
      <c r="T5" s="8" t="s">
        <v>46</v>
      </c>
      <c r="U5" s="9" t="s">
        <v>47</v>
      </c>
      <c r="V5" s="10" t="s">
        <v>48</v>
      </c>
      <c r="W5" s="11"/>
      <c r="X5" s="11"/>
      <c r="Y5" s="11"/>
      <c r="Z5" s="12"/>
      <c r="AA5" s="8" t="s">
        <v>49</v>
      </c>
      <c r="AB5" s="9" t="s">
        <v>50</v>
      </c>
      <c r="AC5" s="8" t="s">
        <v>51</v>
      </c>
      <c r="AD5" s="9" t="s">
        <v>52</v>
      </c>
      <c r="AE5" s="8" t="s">
        <v>53</v>
      </c>
      <c r="AF5" s="8" t="s">
        <v>54</v>
      </c>
      <c r="AG5" s="13" t="s">
        <v>55</v>
      </c>
      <c r="AH5" s="14" t="s">
        <v>56</v>
      </c>
      <c r="AI5" s="8" t="s">
        <v>57</v>
      </c>
      <c r="AJ5" s="8" t="s">
        <v>58</v>
      </c>
      <c r="AK5" s="8" t="str">
        <f>'[1]1統'!AA2</f>
        <v>POS
守備位置</v>
      </c>
      <c r="AL5" s="8" t="str">
        <f>'[1]2統'!AA2</f>
        <v>POS
守備位置</v>
      </c>
      <c r="AM5" s="8" t="str">
        <f>'[1]3統'!AA2</f>
        <v>POS
守備位置</v>
      </c>
      <c r="AN5" s="8" t="str">
        <f>'[1]4統'!AA2</f>
        <v>POS
守備位置</v>
      </c>
      <c r="AO5" s="8" t="str">
        <f>'[1]5統'!AA2</f>
        <v>POS
守備位置</v>
      </c>
      <c r="AP5" s="8" t="str">
        <f>'[1]6統'!AA2</f>
        <v>POS
守備位置</v>
      </c>
      <c r="AQ5" s="8" t="str">
        <f>'[1]7統'!AA2</f>
        <v>POS
守備位置</v>
      </c>
      <c r="AR5" s="8" t="str">
        <f>'[1]8統'!AA2</f>
        <v>POS
守備位置</v>
      </c>
      <c r="AS5" s="8" t="str">
        <f>'[1]9統'!AA2</f>
        <v>POS
守備位置</v>
      </c>
      <c r="AT5" s="8" t="str">
        <f>'[1]10統'!AA2</f>
        <v>POS
守備位置</v>
      </c>
      <c r="AU5" s="8" t="str">
        <f>'[1]11統'!AA2</f>
        <v>POS
守備位置</v>
      </c>
      <c r="AV5" s="8" t="str">
        <f>'[1]12統'!AA2</f>
        <v>POS
守備位置</v>
      </c>
      <c r="AW5" s="8" t="str">
        <f>'[1]13統'!AA2</f>
        <v>POS
守備位置</v>
      </c>
      <c r="AX5" s="8" t="str">
        <f>'[1]14統'!AA2</f>
        <v>POS
守備位置</v>
      </c>
      <c r="AY5" s="8" t="str">
        <f>'[1]15統'!AA2</f>
        <v>POS
守備位置</v>
      </c>
      <c r="AZ5" s="8" t="str">
        <f>'[1]16統'!AA2</f>
        <v>POS
守備位置</v>
      </c>
      <c r="BA5" s="8" t="str">
        <f>'[1]17統'!AA2</f>
        <v>POS
守備位置</v>
      </c>
      <c r="BB5" s="8" t="str">
        <f>'[1]18統'!AA2</f>
        <v>POS
守備位置</v>
      </c>
      <c r="BC5" s="8" t="str">
        <f>'[1]19統'!AA2</f>
        <v>POS
守備位置</v>
      </c>
      <c r="BD5" s="8" t="str">
        <f>'[1]20統'!AA2</f>
        <v>POS
守備位置</v>
      </c>
      <c r="BE5" s="8" t="str">
        <f>'[1]21統'!AA2</f>
        <v>POS
守備位置</v>
      </c>
      <c r="BF5" s="8" t="str">
        <f>'[1]22統'!AA2</f>
        <v>POS
守備位置</v>
      </c>
      <c r="BG5" s="8" t="str">
        <f>'[1]23統'!AA2</f>
        <v>POS
守備位置</v>
      </c>
      <c r="BH5" s="8" t="str">
        <f>'[1]24統'!AA2</f>
        <v>POS
守備位置</v>
      </c>
      <c r="BI5" s="8" t="str">
        <f>'[1]25統'!AA2</f>
        <v>POS
守備位置</v>
      </c>
    </row>
    <row r="6" spans="1:61" ht="20.100000000000001" customHeight="1" x14ac:dyDescent="0.25">
      <c r="A6" s="2">
        <f>[1]總計!A3</f>
        <v>1</v>
      </c>
      <c r="B6" s="2" t="str">
        <f>[1]總計!B3</f>
        <v>楊文瑋</v>
      </c>
      <c r="C6" s="2">
        <f>[1]總計!C3</f>
        <v>2</v>
      </c>
      <c r="D6" s="2">
        <f>[1]總計!D3</f>
        <v>7</v>
      </c>
      <c r="E6" s="2">
        <f>[1]總計!E3</f>
        <v>6</v>
      </c>
      <c r="F6" s="15">
        <f>[1]總計!F3</f>
        <v>1</v>
      </c>
      <c r="G6" s="15">
        <f>[1]總計!G3</f>
        <v>1</v>
      </c>
      <c r="H6" s="16">
        <f>IFERROR(I6/E6,0)</f>
        <v>0.16666666666666666</v>
      </c>
      <c r="I6" s="2">
        <f>[1]總計!H3</f>
        <v>1</v>
      </c>
      <c r="J6" s="2">
        <f>[1]總計!I3</f>
        <v>0</v>
      </c>
      <c r="K6" s="2">
        <f>[1]總計!J3</f>
        <v>0</v>
      </c>
      <c r="L6" s="15">
        <f>[1]總計!K3</f>
        <v>0</v>
      </c>
      <c r="M6" s="15">
        <f>(J6*2)+(K6*3)+(L6*4)+(I6-J6-K6-L6)</f>
        <v>1</v>
      </c>
      <c r="N6" s="16">
        <f>IFERROR(M6/E6,0)</f>
        <v>0.16666666666666666</v>
      </c>
      <c r="O6" s="2">
        <f>[1]總計!L3</f>
        <v>0</v>
      </c>
      <c r="P6" s="2">
        <f>[1]總計!M3</f>
        <v>0</v>
      </c>
      <c r="Q6" s="2">
        <f>[1]總計!N3</f>
        <v>0</v>
      </c>
      <c r="R6" s="2">
        <f>[1]總計!O3</f>
        <v>1</v>
      </c>
      <c r="S6" s="2">
        <f>[1]總計!P3</f>
        <v>0</v>
      </c>
      <c r="T6" s="2">
        <f>[1]總計!Q3</f>
        <v>0</v>
      </c>
      <c r="U6" s="16">
        <f>IFERROR((I6+R6+S6)/(E6+R6+S6+P6+Q6),0)</f>
        <v>0.2857142857142857</v>
      </c>
      <c r="V6" s="16">
        <f>H6</f>
        <v>0.16666666666666666</v>
      </c>
      <c r="W6" s="17" t="s">
        <v>59</v>
      </c>
      <c r="X6" s="16">
        <f>U6</f>
        <v>0.2857142857142857</v>
      </c>
      <c r="Y6" s="17" t="s">
        <v>60</v>
      </c>
      <c r="Z6" s="16">
        <f>N6</f>
        <v>0.16666666666666666</v>
      </c>
      <c r="AA6" s="2">
        <f>[1]總計!R3</f>
        <v>2</v>
      </c>
      <c r="AB6" s="15">
        <f>[1]總計!S3</f>
        <v>0</v>
      </c>
      <c r="AC6" s="2">
        <f>[1]總計!T3</f>
        <v>0</v>
      </c>
      <c r="AD6" s="16">
        <f>IFERROR((M6+AB6+R6-AC6)/(E6-I6)+O6+AC6,0)</f>
        <v>0.4</v>
      </c>
      <c r="AE6" s="2">
        <f>[1]總計!U3</f>
        <v>2</v>
      </c>
      <c r="AF6" s="2">
        <f>[1]總計!V3</f>
        <v>5</v>
      </c>
      <c r="AG6" s="2">
        <f>[1]總計!W3</f>
        <v>1</v>
      </c>
      <c r="AH6" s="16">
        <f>IFERROR((AE6+AF6)/(AE6+AF6+AG6),0)</f>
        <v>0.875</v>
      </c>
      <c r="AI6" s="2">
        <f>[1]總計!X3</f>
        <v>0</v>
      </c>
      <c r="AJ6" s="2">
        <f>[1]總計!Y3</f>
        <v>0</v>
      </c>
      <c r="AK6" s="18" t="str">
        <f>'[1]1統'!AA3</f>
        <v>2B</v>
      </c>
      <c r="AL6" s="18" t="str">
        <f>'[1]2統'!AA3</f>
        <v>2B</v>
      </c>
      <c r="AM6" s="18">
        <f>'[1]3統'!AA3</f>
        <v>0</v>
      </c>
      <c r="AN6" s="18">
        <f>'[1]4統'!AA3</f>
        <v>0</v>
      </c>
      <c r="AO6" s="18">
        <f>'[1]5統'!AA3</f>
        <v>0</v>
      </c>
      <c r="AP6" s="18">
        <f>'[1]6統'!AA3</f>
        <v>0</v>
      </c>
      <c r="AQ6" s="18">
        <f>'[1]7統'!AA3</f>
        <v>0</v>
      </c>
      <c r="AR6" s="18">
        <f>'[1]8統'!AA3</f>
        <v>0</v>
      </c>
      <c r="AS6" s="18">
        <f>'[1]9統'!AA3</f>
        <v>0</v>
      </c>
      <c r="AT6" s="18">
        <f>'[1]10統'!AA3</f>
        <v>0</v>
      </c>
      <c r="AU6" s="18">
        <f>'[1]11統'!AA3</f>
        <v>0</v>
      </c>
      <c r="AV6" s="18">
        <f>'[1]12統'!AA3</f>
        <v>0</v>
      </c>
      <c r="AW6" s="18">
        <f>'[1]13統'!AA3</f>
        <v>0</v>
      </c>
      <c r="AX6" s="18">
        <f>'[1]14統'!AA3</f>
        <v>0</v>
      </c>
      <c r="AY6" s="18">
        <f>'[1]15統'!AA3</f>
        <v>0</v>
      </c>
      <c r="AZ6" s="18">
        <f>'[1]16統'!AA3</f>
        <v>0</v>
      </c>
      <c r="BA6" s="18">
        <f>'[1]17統'!AA3</f>
        <v>0</v>
      </c>
      <c r="BB6" s="18">
        <f>'[1]18統'!AA3</f>
        <v>0</v>
      </c>
      <c r="BC6" s="18">
        <f>'[1]19統'!AA3</f>
        <v>0</v>
      </c>
      <c r="BD6" s="18">
        <f>'[1]20統'!AA3</f>
        <v>0</v>
      </c>
      <c r="BE6" s="18">
        <f>'[1]21統'!AA3</f>
        <v>0</v>
      </c>
      <c r="BF6" s="18">
        <f>'[1]22統'!AA3</f>
        <v>0</v>
      </c>
      <c r="BG6" s="18">
        <f>'[1]23統'!AA3</f>
        <v>0</v>
      </c>
      <c r="BH6" s="18">
        <f>'[1]24統'!AA3</f>
        <v>0</v>
      </c>
      <c r="BI6" s="18">
        <f>'[1]25統'!AA3</f>
        <v>0</v>
      </c>
    </row>
    <row r="7" spans="1:61" ht="20.100000000000001" customHeight="1" x14ac:dyDescent="0.25">
      <c r="A7" s="2">
        <f>[1]總計!A4</f>
        <v>2</v>
      </c>
      <c r="B7" s="2" t="str">
        <f>[1]總計!B4</f>
        <v>孫凱宥</v>
      </c>
      <c r="C7" s="2">
        <f>[1]總計!C4</f>
        <v>2</v>
      </c>
      <c r="D7" s="2">
        <f>[1]總計!D4</f>
        <v>5</v>
      </c>
      <c r="E7" s="2">
        <f>[1]總計!E4</f>
        <v>3</v>
      </c>
      <c r="F7" s="15">
        <f>[1]總計!F4</f>
        <v>1</v>
      </c>
      <c r="G7" s="15">
        <f>[1]總計!G4</f>
        <v>1</v>
      </c>
      <c r="H7" s="16">
        <f t="shared" ref="H7:H31" si="0">IFERROR(I7/E7,0)</f>
        <v>0</v>
      </c>
      <c r="I7" s="2">
        <f>[1]總計!H4</f>
        <v>0</v>
      </c>
      <c r="J7" s="2">
        <f>[1]總計!I4</f>
        <v>0</v>
      </c>
      <c r="K7" s="2">
        <f>[1]總計!J4</f>
        <v>0</v>
      </c>
      <c r="L7" s="15">
        <f>[1]總計!K4</f>
        <v>0</v>
      </c>
      <c r="M7" s="15">
        <f t="shared" ref="M7:M31" si="1">(J7*2)+(K7*3)+(L7*4)+(I7-J7-K7-L7)</f>
        <v>0</v>
      </c>
      <c r="N7" s="16">
        <f t="shared" ref="N7:N31" si="2">IFERROR(M7/E7,0)</f>
        <v>0</v>
      </c>
      <c r="O7" s="2">
        <f>[1]總計!L4</f>
        <v>0</v>
      </c>
      <c r="P7" s="2">
        <f>[1]總計!M4</f>
        <v>0</v>
      </c>
      <c r="Q7" s="2">
        <f>[1]總計!N4</f>
        <v>0</v>
      </c>
      <c r="R7" s="2">
        <f>[1]總計!O4</f>
        <v>0</v>
      </c>
      <c r="S7" s="2">
        <f>[1]總計!P4</f>
        <v>2</v>
      </c>
      <c r="T7" s="2">
        <f>[1]總計!Q4</f>
        <v>0</v>
      </c>
      <c r="U7" s="16">
        <f t="shared" ref="U7:U30" si="3">IFERROR((I7+R7+S7)/(E7+R7+S7+P7+Q7),0)</f>
        <v>0.4</v>
      </c>
      <c r="V7" s="16">
        <f t="shared" ref="V7:V30" si="4">H7</f>
        <v>0</v>
      </c>
      <c r="W7" s="17" t="s">
        <v>60</v>
      </c>
      <c r="X7" s="16">
        <f t="shared" ref="X7:X30" si="5">U7</f>
        <v>0.4</v>
      </c>
      <c r="Y7" s="17" t="s">
        <v>60</v>
      </c>
      <c r="Z7" s="16">
        <f t="shared" ref="Z7:Z30" si="6">N7</f>
        <v>0</v>
      </c>
      <c r="AA7" s="2">
        <f>[1]總計!R4</f>
        <v>0</v>
      </c>
      <c r="AB7" s="15">
        <f>[1]總計!S4</f>
        <v>0</v>
      </c>
      <c r="AC7" s="2">
        <f>[1]總計!T4</f>
        <v>0</v>
      </c>
      <c r="AD7" s="16">
        <f t="shared" ref="AD7:AD31" si="7">IFERROR((M7+AB7+R7-AC7)/(E7-I7)+O7+AC7,0)</f>
        <v>0</v>
      </c>
      <c r="AE7" s="2">
        <f>[1]總計!U4</f>
        <v>14</v>
      </c>
      <c r="AF7" s="2">
        <f>[1]總計!V4</f>
        <v>1</v>
      </c>
      <c r="AG7" s="2">
        <f>[1]總計!W4</f>
        <v>0</v>
      </c>
      <c r="AH7" s="16">
        <f t="shared" ref="AH7:AH31" si="8">IFERROR((AE7+AF7)/(AE7+AF7+AG7),0)</f>
        <v>1</v>
      </c>
      <c r="AI7" s="2">
        <f>[1]總計!X4</f>
        <v>3</v>
      </c>
      <c r="AJ7" s="2">
        <f>[1]總計!Y4</f>
        <v>0</v>
      </c>
      <c r="AK7" s="18" t="str">
        <f>'[1]1統'!AA4</f>
        <v>C</v>
      </c>
      <c r="AL7" s="18" t="str">
        <f>'[1]2統'!AA4</f>
        <v>C</v>
      </c>
      <c r="AM7" s="18">
        <f>'[1]3統'!AA4</f>
        <v>0</v>
      </c>
      <c r="AN7" s="18">
        <f>'[1]4統'!AA4</f>
        <v>0</v>
      </c>
      <c r="AO7" s="18">
        <f>'[1]5統'!AA4</f>
        <v>0</v>
      </c>
      <c r="AP7" s="18">
        <f>'[1]6統'!AA4</f>
        <v>0</v>
      </c>
      <c r="AQ7" s="18">
        <f>'[1]7統'!AA4</f>
        <v>0</v>
      </c>
      <c r="AR7" s="18">
        <f>'[1]8統'!AA4</f>
        <v>0</v>
      </c>
      <c r="AS7" s="18">
        <f>'[1]9統'!AA4</f>
        <v>0</v>
      </c>
      <c r="AT7" s="18">
        <f>'[1]10統'!AA4</f>
        <v>0</v>
      </c>
      <c r="AU7" s="18">
        <f>'[1]11統'!AA4</f>
        <v>0</v>
      </c>
      <c r="AV7" s="18">
        <f>'[1]12統'!AA4</f>
        <v>0</v>
      </c>
      <c r="AW7" s="18">
        <f>'[1]13統'!AA4</f>
        <v>0</v>
      </c>
      <c r="AX7" s="18">
        <f>'[1]14統'!AA4</f>
        <v>0</v>
      </c>
      <c r="AY7" s="18">
        <f>'[1]15統'!AA4</f>
        <v>0</v>
      </c>
      <c r="AZ7" s="18">
        <f>'[1]16統'!AA4</f>
        <v>0</v>
      </c>
      <c r="BA7" s="18">
        <f>'[1]17統'!AA4</f>
        <v>0</v>
      </c>
      <c r="BB7" s="18">
        <f>'[1]18統'!AA4</f>
        <v>0</v>
      </c>
      <c r="BC7" s="18">
        <f>'[1]19統'!AA4</f>
        <v>0</v>
      </c>
      <c r="BD7" s="18">
        <f>'[1]20統'!AA4</f>
        <v>0</v>
      </c>
      <c r="BE7" s="18">
        <f>'[1]21統'!AA4</f>
        <v>0</v>
      </c>
      <c r="BF7" s="18">
        <f>'[1]22統'!AA4</f>
        <v>0</v>
      </c>
      <c r="BG7" s="18">
        <f>'[1]23統'!AA4</f>
        <v>0</v>
      </c>
      <c r="BH7" s="18">
        <f>'[1]24統'!AA4</f>
        <v>0</v>
      </c>
      <c r="BI7" s="18">
        <f>'[1]25統'!AA4</f>
        <v>0</v>
      </c>
    </row>
    <row r="8" spans="1:61" ht="20.100000000000001" customHeight="1" x14ac:dyDescent="0.25">
      <c r="A8" s="2">
        <f>[1]總計!A5</f>
        <v>3</v>
      </c>
      <c r="B8" s="2" t="str">
        <f>[1]總計!B5</f>
        <v>林鑫宏</v>
      </c>
      <c r="C8" s="2">
        <f>[1]總計!C5</f>
        <v>2</v>
      </c>
      <c r="D8" s="2">
        <f>[1]總計!D5</f>
        <v>5</v>
      </c>
      <c r="E8" s="2">
        <f>[1]總計!E5</f>
        <v>3</v>
      </c>
      <c r="F8" s="15">
        <f>[1]總計!F5</f>
        <v>1</v>
      </c>
      <c r="G8" s="15">
        <f>[1]總計!G5</f>
        <v>0</v>
      </c>
      <c r="H8" s="16">
        <f t="shared" si="0"/>
        <v>0.33333333333333331</v>
      </c>
      <c r="I8" s="2">
        <f>[1]總計!H5</f>
        <v>1</v>
      </c>
      <c r="J8" s="2">
        <f>[1]總計!I5</f>
        <v>0</v>
      </c>
      <c r="K8" s="2">
        <f>[1]總計!J5</f>
        <v>0</v>
      </c>
      <c r="L8" s="15">
        <f>[1]總計!K5</f>
        <v>0</v>
      </c>
      <c r="M8" s="15">
        <f t="shared" si="1"/>
        <v>1</v>
      </c>
      <c r="N8" s="16">
        <f t="shared" si="2"/>
        <v>0.33333333333333331</v>
      </c>
      <c r="O8" s="2">
        <f>[1]總計!L5</f>
        <v>0</v>
      </c>
      <c r="P8" s="2">
        <f>[1]總計!M5</f>
        <v>1</v>
      </c>
      <c r="Q8" s="2">
        <f>[1]總計!N5</f>
        <v>0</v>
      </c>
      <c r="R8" s="2">
        <f>[1]總計!O5</f>
        <v>1</v>
      </c>
      <c r="S8" s="2">
        <f>[1]總計!P5</f>
        <v>0</v>
      </c>
      <c r="T8" s="2">
        <f>[1]總計!Q5</f>
        <v>0</v>
      </c>
      <c r="U8" s="16">
        <f t="shared" si="3"/>
        <v>0.4</v>
      </c>
      <c r="V8" s="16">
        <f t="shared" si="4"/>
        <v>0.33333333333333331</v>
      </c>
      <c r="W8" s="17" t="s">
        <v>60</v>
      </c>
      <c r="X8" s="16">
        <f t="shared" si="5"/>
        <v>0.4</v>
      </c>
      <c r="Y8" s="17" t="s">
        <v>60</v>
      </c>
      <c r="Z8" s="16">
        <f t="shared" si="6"/>
        <v>0.33333333333333331</v>
      </c>
      <c r="AA8" s="2">
        <f>[1]總計!R5</f>
        <v>0</v>
      </c>
      <c r="AB8" s="15">
        <f>[1]總計!S5</f>
        <v>0</v>
      </c>
      <c r="AC8" s="2">
        <f>[1]總計!T5</f>
        <v>0</v>
      </c>
      <c r="AD8" s="16">
        <f t="shared" si="7"/>
        <v>1</v>
      </c>
      <c r="AE8" s="2">
        <f>[1]總計!U5</f>
        <v>12</v>
      </c>
      <c r="AF8" s="2">
        <f>[1]總計!V5</f>
        <v>0</v>
      </c>
      <c r="AG8" s="2">
        <f>[1]總計!W5</f>
        <v>0</v>
      </c>
      <c r="AH8" s="16">
        <f t="shared" si="8"/>
        <v>1</v>
      </c>
      <c r="AI8" s="2">
        <f>[1]總計!X5</f>
        <v>0</v>
      </c>
      <c r="AJ8" s="2">
        <f>[1]總計!Y5</f>
        <v>0</v>
      </c>
      <c r="AK8" s="18" t="str">
        <f>'[1]1統'!AA5</f>
        <v>P</v>
      </c>
      <c r="AL8" s="18" t="str">
        <f>'[1]2統'!AA5</f>
        <v>1B</v>
      </c>
      <c r="AM8" s="18">
        <f>'[1]3統'!AA5</f>
        <v>0</v>
      </c>
      <c r="AN8" s="18">
        <f>'[1]4統'!AA5</f>
        <v>0</v>
      </c>
      <c r="AO8" s="18">
        <f>'[1]5統'!AA5</f>
        <v>0</v>
      </c>
      <c r="AP8" s="18">
        <f>'[1]6統'!AA5</f>
        <v>0</v>
      </c>
      <c r="AQ8" s="18">
        <f>'[1]7統'!AA5</f>
        <v>0</v>
      </c>
      <c r="AR8" s="18">
        <f>'[1]8統'!AA5</f>
        <v>0</v>
      </c>
      <c r="AS8" s="18">
        <f>'[1]9統'!AA5</f>
        <v>0</v>
      </c>
      <c r="AT8" s="18">
        <f>'[1]10統'!AA5</f>
        <v>0</v>
      </c>
      <c r="AU8" s="18">
        <f>'[1]11統'!AA5</f>
        <v>0</v>
      </c>
      <c r="AV8" s="18">
        <f>'[1]12統'!AA5</f>
        <v>0</v>
      </c>
      <c r="AW8" s="18">
        <f>'[1]13統'!AA5</f>
        <v>0</v>
      </c>
      <c r="AX8" s="18">
        <f>'[1]14統'!AA5</f>
        <v>0</v>
      </c>
      <c r="AY8" s="18">
        <f>'[1]15統'!AA5</f>
        <v>0</v>
      </c>
      <c r="AZ8" s="18">
        <f>'[1]16統'!AA5</f>
        <v>0</v>
      </c>
      <c r="BA8" s="18">
        <f>'[1]17統'!AA5</f>
        <v>0</v>
      </c>
      <c r="BB8" s="18">
        <f>'[1]18統'!AA5</f>
        <v>0</v>
      </c>
      <c r="BC8" s="18">
        <f>'[1]19統'!AA5</f>
        <v>0</v>
      </c>
      <c r="BD8" s="18">
        <f>'[1]20統'!AA5</f>
        <v>0</v>
      </c>
      <c r="BE8" s="18">
        <f>'[1]21統'!AA5</f>
        <v>0</v>
      </c>
      <c r="BF8" s="18">
        <f>'[1]22統'!AA5</f>
        <v>0</v>
      </c>
      <c r="BG8" s="18">
        <f>'[1]23統'!AA5</f>
        <v>0</v>
      </c>
      <c r="BH8" s="18">
        <f>'[1]24統'!AA5</f>
        <v>0</v>
      </c>
      <c r="BI8" s="18">
        <f>'[1]25統'!AA5</f>
        <v>0</v>
      </c>
    </row>
    <row r="9" spans="1:61" ht="20.100000000000001" customHeight="1" x14ac:dyDescent="0.25">
      <c r="A9" s="2">
        <f>[1]總計!A6</f>
        <v>4</v>
      </c>
      <c r="B9" s="2" t="str">
        <f>[1]總計!B6</f>
        <v>陳浩瑋</v>
      </c>
      <c r="C9" s="2">
        <f>[1]總計!C6</f>
        <v>2</v>
      </c>
      <c r="D9" s="2">
        <f>[1]總計!D6</f>
        <v>2</v>
      </c>
      <c r="E9" s="2">
        <f>[1]總計!E6</f>
        <v>0</v>
      </c>
      <c r="F9" s="15">
        <f>[1]總計!F6</f>
        <v>0</v>
      </c>
      <c r="G9" s="15">
        <f>[1]總計!G6</f>
        <v>0</v>
      </c>
      <c r="H9" s="16">
        <f t="shared" si="0"/>
        <v>0</v>
      </c>
      <c r="I9" s="2">
        <f>[1]總計!H6</f>
        <v>0</v>
      </c>
      <c r="J9" s="2">
        <f>[1]總計!I6</f>
        <v>0</v>
      </c>
      <c r="K9" s="2">
        <f>[1]總計!J6</f>
        <v>0</v>
      </c>
      <c r="L9" s="15">
        <f>[1]總計!K6</f>
        <v>0</v>
      </c>
      <c r="M9" s="15">
        <f t="shared" si="1"/>
        <v>0</v>
      </c>
      <c r="N9" s="16">
        <f t="shared" si="2"/>
        <v>0</v>
      </c>
      <c r="O9" s="2">
        <f>[1]總計!L6</f>
        <v>0</v>
      </c>
      <c r="P9" s="2">
        <f>[1]總計!M6</f>
        <v>2</v>
      </c>
      <c r="Q9" s="2">
        <f>[1]總計!N6</f>
        <v>0</v>
      </c>
      <c r="R9" s="2">
        <f>[1]總計!O6</f>
        <v>0</v>
      </c>
      <c r="S9" s="2">
        <f>[1]總計!P6</f>
        <v>0</v>
      </c>
      <c r="T9" s="2">
        <f>[1]總計!Q6</f>
        <v>0</v>
      </c>
      <c r="U9" s="16">
        <f t="shared" si="3"/>
        <v>0</v>
      </c>
      <c r="V9" s="16">
        <f t="shared" si="4"/>
        <v>0</v>
      </c>
      <c r="W9" s="17" t="s">
        <v>60</v>
      </c>
      <c r="X9" s="16">
        <f t="shared" si="5"/>
        <v>0</v>
      </c>
      <c r="Y9" s="17" t="s">
        <v>60</v>
      </c>
      <c r="Z9" s="16">
        <f t="shared" si="6"/>
        <v>0</v>
      </c>
      <c r="AA9" s="2">
        <f>[1]總計!R6</f>
        <v>0</v>
      </c>
      <c r="AB9" s="15">
        <f>[1]總計!S6</f>
        <v>0</v>
      </c>
      <c r="AC9" s="2">
        <f>[1]總計!T6</f>
        <v>0</v>
      </c>
      <c r="AD9" s="16">
        <f t="shared" si="7"/>
        <v>0</v>
      </c>
      <c r="AE9" s="2">
        <f>[1]總計!U6</f>
        <v>0</v>
      </c>
      <c r="AF9" s="2">
        <f>[1]總計!V6</f>
        <v>0</v>
      </c>
      <c r="AG9" s="2">
        <f>[1]總計!W6</f>
        <v>0</v>
      </c>
      <c r="AH9" s="16">
        <f t="shared" si="8"/>
        <v>0</v>
      </c>
      <c r="AI9" s="2">
        <f>[1]總計!X6</f>
        <v>0</v>
      </c>
      <c r="AJ9" s="2">
        <f>[1]總計!Y6</f>
        <v>0</v>
      </c>
      <c r="AK9" s="18" t="str">
        <f>'[1]1統'!AA6</f>
        <v>PH</v>
      </c>
      <c r="AL9" s="18" t="str">
        <f>'[1]2統'!AA6</f>
        <v>PH</v>
      </c>
      <c r="AM9" s="18">
        <f>'[1]3統'!AA6</f>
        <v>0</v>
      </c>
      <c r="AN9" s="18">
        <f>'[1]4統'!AA6</f>
        <v>0</v>
      </c>
      <c r="AO9" s="18">
        <f>'[1]5統'!AA6</f>
        <v>0</v>
      </c>
      <c r="AP9" s="18">
        <f>'[1]6統'!AA6</f>
        <v>0</v>
      </c>
      <c r="AQ9" s="18">
        <f>'[1]7統'!AA6</f>
        <v>0</v>
      </c>
      <c r="AR9" s="18">
        <f>'[1]8統'!AA6</f>
        <v>0</v>
      </c>
      <c r="AS9" s="18">
        <f>'[1]9統'!AA6</f>
        <v>0</v>
      </c>
      <c r="AT9" s="18">
        <f>'[1]10統'!AA6</f>
        <v>0</v>
      </c>
      <c r="AU9" s="18">
        <f>'[1]11統'!AA6</f>
        <v>0</v>
      </c>
      <c r="AV9" s="18">
        <f>'[1]12統'!AA6</f>
        <v>0</v>
      </c>
      <c r="AW9" s="18">
        <f>'[1]13統'!AA6</f>
        <v>0</v>
      </c>
      <c r="AX9" s="18">
        <f>'[1]14統'!AA6</f>
        <v>0</v>
      </c>
      <c r="AY9" s="18">
        <f>'[1]15統'!AA6</f>
        <v>0</v>
      </c>
      <c r="AZ9" s="18">
        <f>'[1]16統'!AA6</f>
        <v>0</v>
      </c>
      <c r="BA9" s="18">
        <f>'[1]17統'!AA6</f>
        <v>0</v>
      </c>
      <c r="BB9" s="18">
        <f>'[1]18統'!AA6</f>
        <v>0</v>
      </c>
      <c r="BC9" s="18">
        <f>'[1]19統'!AA6</f>
        <v>0</v>
      </c>
      <c r="BD9" s="18">
        <f>'[1]20統'!AA6</f>
        <v>0</v>
      </c>
      <c r="BE9" s="18">
        <f>'[1]21統'!AA6</f>
        <v>0</v>
      </c>
      <c r="BF9" s="18">
        <f>'[1]22統'!AA6</f>
        <v>0</v>
      </c>
      <c r="BG9" s="18">
        <f>'[1]23統'!AA6</f>
        <v>0</v>
      </c>
      <c r="BH9" s="18">
        <f>'[1]24統'!AA6</f>
        <v>0</v>
      </c>
      <c r="BI9" s="18">
        <f>'[1]25統'!AA6</f>
        <v>0</v>
      </c>
    </row>
    <row r="10" spans="1:61" ht="20.100000000000001" customHeight="1" x14ac:dyDescent="0.25">
      <c r="A10" s="2">
        <f>[1]總計!A7</f>
        <v>5</v>
      </c>
      <c r="B10" s="2" t="str">
        <f>[1]總計!B7</f>
        <v>高苡銘</v>
      </c>
      <c r="C10" s="2">
        <f>[1]總計!C7</f>
        <v>2</v>
      </c>
      <c r="D10" s="2">
        <f>[1]總計!D7</f>
        <v>3</v>
      </c>
      <c r="E10" s="2">
        <f>[1]總計!E7</f>
        <v>3</v>
      </c>
      <c r="F10" s="15">
        <f>[1]總計!F7</f>
        <v>0</v>
      </c>
      <c r="G10" s="15">
        <f>[1]總計!G7</f>
        <v>1</v>
      </c>
      <c r="H10" s="16">
        <f t="shared" si="0"/>
        <v>0.33333333333333331</v>
      </c>
      <c r="I10" s="2">
        <f>[1]總計!H7</f>
        <v>1</v>
      </c>
      <c r="J10" s="2">
        <f>[1]總計!I7</f>
        <v>0</v>
      </c>
      <c r="K10" s="2">
        <f>[1]總計!J7</f>
        <v>0</v>
      </c>
      <c r="L10" s="15">
        <f>[1]總計!K7</f>
        <v>0</v>
      </c>
      <c r="M10" s="15">
        <f t="shared" si="1"/>
        <v>1</v>
      </c>
      <c r="N10" s="16">
        <f t="shared" si="2"/>
        <v>0.33333333333333331</v>
      </c>
      <c r="O10" s="2">
        <f>[1]總計!L7</f>
        <v>0</v>
      </c>
      <c r="P10" s="2">
        <f>[1]總計!M7</f>
        <v>0</v>
      </c>
      <c r="Q10" s="2">
        <f>[1]總計!N7</f>
        <v>0</v>
      </c>
      <c r="R10" s="2">
        <f>[1]總計!O7</f>
        <v>0</v>
      </c>
      <c r="S10" s="2">
        <f>[1]總計!P7</f>
        <v>0</v>
      </c>
      <c r="T10" s="2">
        <f>[1]總計!Q7</f>
        <v>0</v>
      </c>
      <c r="U10" s="16">
        <f t="shared" si="3"/>
        <v>0.33333333333333331</v>
      </c>
      <c r="V10" s="16">
        <f t="shared" si="4"/>
        <v>0.33333333333333331</v>
      </c>
      <c r="W10" s="17" t="s">
        <v>60</v>
      </c>
      <c r="X10" s="16">
        <f t="shared" si="5"/>
        <v>0.33333333333333331</v>
      </c>
      <c r="Y10" s="17" t="s">
        <v>60</v>
      </c>
      <c r="Z10" s="16">
        <f t="shared" si="6"/>
        <v>0.33333333333333331</v>
      </c>
      <c r="AA10" s="2">
        <f>[1]總計!R7</f>
        <v>2</v>
      </c>
      <c r="AB10" s="15">
        <f>[1]總計!S7</f>
        <v>1</v>
      </c>
      <c r="AC10" s="2">
        <f>[1]總計!T7</f>
        <v>0</v>
      </c>
      <c r="AD10" s="16">
        <f t="shared" si="7"/>
        <v>1</v>
      </c>
      <c r="AE10" s="2">
        <f>[1]總計!U7</f>
        <v>2</v>
      </c>
      <c r="AF10" s="2">
        <f>[1]總計!V7</f>
        <v>0</v>
      </c>
      <c r="AG10" s="2">
        <f>[1]總計!W7</f>
        <v>0</v>
      </c>
      <c r="AH10" s="16">
        <f t="shared" si="8"/>
        <v>1</v>
      </c>
      <c r="AI10" s="2">
        <f>[1]總計!X7</f>
        <v>0</v>
      </c>
      <c r="AJ10" s="2">
        <f>[1]總計!Y7</f>
        <v>0</v>
      </c>
      <c r="AK10" s="18" t="str">
        <f>'[1]1統'!AA7</f>
        <v>1B</v>
      </c>
      <c r="AL10" s="18" t="str">
        <f>'[1]2統'!AA7</f>
        <v>3B</v>
      </c>
      <c r="AM10" s="18">
        <f>'[1]3統'!AA7</f>
        <v>0</v>
      </c>
      <c r="AN10" s="18">
        <f>'[1]4統'!AA7</f>
        <v>0</v>
      </c>
      <c r="AO10" s="18">
        <f>'[1]5統'!AA7</f>
        <v>0</v>
      </c>
      <c r="AP10" s="18">
        <f>'[1]6統'!AA7</f>
        <v>0</v>
      </c>
      <c r="AQ10" s="18">
        <f>'[1]7統'!AA7</f>
        <v>0</v>
      </c>
      <c r="AR10" s="18">
        <f>'[1]8統'!AA7</f>
        <v>0</v>
      </c>
      <c r="AS10" s="18">
        <f>'[1]9統'!AA7</f>
        <v>0</v>
      </c>
      <c r="AT10" s="18">
        <f>'[1]10統'!AA7</f>
        <v>0</v>
      </c>
      <c r="AU10" s="18">
        <f>'[1]11統'!AA7</f>
        <v>0</v>
      </c>
      <c r="AV10" s="18">
        <f>'[1]12統'!AA7</f>
        <v>0</v>
      </c>
      <c r="AW10" s="18">
        <f>'[1]13統'!AA7</f>
        <v>0</v>
      </c>
      <c r="AX10" s="18">
        <f>'[1]14統'!AA7</f>
        <v>0</v>
      </c>
      <c r="AY10" s="18">
        <f>'[1]15統'!AA7</f>
        <v>0</v>
      </c>
      <c r="AZ10" s="18">
        <f>'[1]16統'!AA7</f>
        <v>0</v>
      </c>
      <c r="BA10" s="18">
        <f>'[1]17統'!AA7</f>
        <v>0</v>
      </c>
      <c r="BB10" s="18">
        <f>'[1]18統'!AA7</f>
        <v>0</v>
      </c>
      <c r="BC10" s="18">
        <f>'[1]19統'!AA7</f>
        <v>0</v>
      </c>
      <c r="BD10" s="18">
        <f>'[1]20統'!AA7</f>
        <v>0</v>
      </c>
      <c r="BE10" s="18">
        <f>'[1]21統'!AA7</f>
        <v>0</v>
      </c>
      <c r="BF10" s="18">
        <f>'[1]22統'!AA7</f>
        <v>0</v>
      </c>
      <c r="BG10" s="18">
        <f>'[1]23統'!AA7</f>
        <v>0</v>
      </c>
      <c r="BH10" s="18">
        <f>'[1]24統'!AA7</f>
        <v>0</v>
      </c>
      <c r="BI10" s="18">
        <f>'[1]25統'!AA7</f>
        <v>0</v>
      </c>
    </row>
    <row r="11" spans="1:61" ht="20.100000000000001" customHeight="1" x14ac:dyDescent="0.25">
      <c r="A11" s="2">
        <f>[1]總計!A8</f>
        <v>6</v>
      </c>
      <c r="B11" s="2" t="str">
        <f>[1]總計!B8</f>
        <v>呂冠緯</v>
      </c>
      <c r="C11" s="2">
        <f>[1]總計!C8</f>
        <v>2</v>
      </c>
      <c r="D11" s="2">
        <f>[1]總計!D8</f>
        <v>5</v>
      </c>
      <c r="E11" s="2">
        <f>[1]總計!E8</f>
        <v>3</v>
      </c>
      <c r="F11" s="15">
        <f>[1]總計!F8</f>
        <v>1</v>
      </c>
      <c r="G11" s="15">
        <f>[1]總計!G8</f>
        <v>1</v>
      </c>
      <c r="H11" s="16">
        <f t="shared" si="0"/>
        <v>0.66666666666666663</v>
      </c>
      <c r="I11" s="2">
        <f>[1]總計!H8</f>
        <v>2</v>
      </c>
      <c r="J11" s="2">
        <f>[1]總計!I8</f>
        <v>0</v>
      </c>
      <c r="K11" s="2">
        <f>[1]總計!J8</f>
        <v>0</v>
      </c>
      <c r="L11" s="15">
        <f>[1]總計!K8</f>
        <v>0</v>
      </c>
      <c r="M11" s="15">
        <f t="shared" si="1"/>
        <v>2</v>
      </c>
      <c r="N11" s="16">
        <f t="shared" si="2"/>
        <v>0.66666666666666663</v>
      </c>
      <c r="O11" s="2">
        <f>[1]總計!L8</f>
        <v>0</v>
      </c>
      <c r="P11" s="2">
        <f>[1]總計!M8</f>
        <v>0</v>
      </c>
      <c r="Q11" s="2">
        <f>[1]總計!N8</f>
        <v>0</v>
      </c>
      <c r="R11" s="2">
        <f>[1]總計!O8</f>
        <v>1</v>
      </c>
      <c r="S11" s="2">
        <f>[1]總計!P8</f>
        <v>1</v>
      </c>
      <c r="T11" s="2">
        <f>[1]總計!Q8</f>
        <v>0</v>
      </c>
      <c r="U11" s="16">
        <f t="shared" si="3"/>
        <v>0.8</v>
      </c>
      <c r="V11" s="16">
        <f t="shared" si="4"/>
        <v>0.66666666666666663</v>
      </c>
      <c r="W11" s="17" t="s">
        <v>59</v>
      </c>
      <c r="X11" s="16">
        <f t="shared" si="5"/>
        <v>0.8</v>
      </c>
      <c r="Y11" s="17" t="s">
        <v>59</v>
      </c>
      <c r="Z11" s="16">
        <f t="shared" si="6"/>
        <v>0.66666666666666663</v>
      </c>
      <c r="AA11" s="2">
        <f>[1]總計!R8</f>
        <v>1</v>
      </c>
      <c r="AB11" s="15">
        <f>[1]總計!S8</f>
        <v>0</v>
      </c>
      <c r="AC11" s="2">
        <f>[1]總計!T8</f>
        <v>0</v>
      </c>
      <c r="AD11" s="16">
        <f t="shared" si="7"/>
        <v>3</v>
      </c>
      <c r="AE11" s="2">
        <f>[1]總計!U8</f>
        <v>3</v>
      </c>
      <c r="AF11" s="2">
        <f>[1]總計!V8</f>
        <v>2</v>
      </c>
      <c r="AG11" s="2">
        <f>[1]總計!W8</f>
        <v>0</v>
      </c>
      <c r="AH11" s="16">
        <f t="shared" si="8"/>
        <v>1</v>
      </c>
      <c r="AI11" s="2">
        <f>[1]總計!X8</f>
        <v>0</v>
      </c>
      <c r="AJ11" s="2">
        <f>[1]總計!Y8</f>
        <v>0</v>
      </c>
      <c r="AK11" s="18" t="str">
        <f>'[1]1統'!AA8</f>
        <v>3B</v>
      </c>
      <c r="AL11" s="18" t="str">
        <f>'[1]2統'!AA8</f>
        <v>P</v>
      </c>
      <c r="AM11" s="18">
        <f>'[1]3統'!AA8</f>
        <v>0</v>
      </c>
      <c r="AN11" s="18">
        <f>'[1]4統'!AA8</f>
        <v>0</v>
      </c>
      <c r="AO11" s="18">
        <f>'[1]5統'!AA8</f>
        <v>0</v>
      </c>
      <c r="AP11" s="18">
        <f>'[1]6統'!AA8</f>
        <v>0</v>
      </c>
      <c r="AQ11" s="18">
        <f>'[1]7統'!AA8</f>
        <v>0</v>
      </c>
      <c r="AR11" s="18">
        <f>'[1]8統'!AA8</f>
        <v>0</v>
      </c>
      <c r="AS11" s="18">
        <f>'[1]9統'!AA8</f>
        <v>0</v>
      </c>
      <c r="AT11" s="18">
        <f>'[1]10統'!AA8</f>
        <v>0</v>
      </c>
      <c r="AU11" s="18">
        <f>'[1]11統'!AA8</f>
        <v>0</v>
      </c>
      <c r="AV11" s="18">
        <f>'[1]12統'!AA8</f>
        <v>0</v>
      </c>
      <c r="AW11" s="18">
        <f>'[1]13統'!AA8</f>
        <v>0</v>
      </c>
      <c r="AX11" s="18">
        <f>'[1]14統'!AA8</f>
        <v>0</v>
      </c>
      <c r="AY11" s="18">
        <f>'[1]15統'!AA8</f>
        <v>0</v>
      </c>
      <c r="AZ11" s="18">
        <f>'[1]16統'!AA8</f>
        <v>0</v>
      </c>
      <c r="BA11" s="18">
        <f>'[1]17統'!AA8</f>
        <v>0</v>
      </c>
      <c r="BB11" s="18">
        <f>'[1]18統'!AA8</f>
        <v>0</v>
      </c>
      <c r="BC11" s="18">
        <f>'[1]19統'!AA8</f>
        <v>0</v>
      </c>
      <c r="BD11" s="18">
        <f>'[1]20統'!AA8</f>
        <v>0</v>
      </c>
      <c r="BE11" s="18">
        <f>'[1]21統'!AA8</f>
        <v>0</v>
      </c>
      <c r="BF11" s="18">
        <f>'[1]22統'!AA8</f>
        <v>0</v>
      </c>
      <c r="BG11" s="18">
        <f>'[1]23統'!AA8</f>
        <v>0</v>
      </c>
      <c r="BH11" s="18">
        <f>'[1]24統'!AA8</f>
        <v>0</v>
      </c>
      <c r="BI11" s="18">
        <f>'[1]25統'!AA8</f>
        <v>0</v>
      </c>
    </row>
    <row r="12" spans="1:61" ht="20.100000000000001" customHeight="1" x14ac:dyDescent="0.25">
      <c r="A12" s="2">
        <f>[1]總計!A9</f>
        <v>7</v>
      </c>
      <c r="B12" s="2" t="str">
        <f>[1]總計!B9</f>
        <v>李承諺</v>
      </c>
      <c r="C12" s="2">
        <f>[1]總計!C9</f>
        <v>2</v>
      </c>
      <c r="D12" s="2">
        <f>[1]總計!D9</f>
        <v>8</v>
      </c>
      <c r="E12" s="2">
        <f>[1]總計!E9</f>
        <v>6</v>
      </c>
      <c r="F12" s="15">
        <f>[1]總計!F9</f>
        <v>3</v>
      </c>
      <c r="G12" s="15">
        <f>[1]總計!G9</f>
        <v>2</v>
      </c>
      <c r="H12" s="16">
        <f t="shared" si="0"/>
        <v>0.5</v>
      </c>
      <c r="I12" s="2">
        <f>[1]總計!H9</f>
        <v>3</v>
      </c>
      <c r="J12" s="2">
        <f>[1]總計!I9</f>
        <v>0</v>
      </c>
      <c r="K12" s="2">
        <f>[1]總計!J9</f>
        <v>0</v>
      </c>
      <c r="L12" s="15">
        <f>[1]總計!K9</f>
        <v>0</v>
      </c>
      <c r="M12" s="15">
        <f t="shared" si="1"/>
        <v>3</v>
      </c>
      <c r="N12" s="16">
        <f t="shared" si="2"/>
        <v>0.5</v>
      </c>
      <c r="O12" s="2">
        <f>[1]總計!L9</f>
        <v>0</v>
      </c>
      <c r="P12" s="2">
        <f>[1]總計!M9</f>
        <v>0</v>
      </c>
      <c r="Q12" s="2">
        <f>[1]總計!N9</f>
        <v>0</v>
      </c>
      <c r="R12" s="2">
        <f>[1]總計!O9</f>
        <v>1</v>
      </c>
      <c r="S12" s="2">
        <f>[1]總計!P9</f>
        <v>1</v>
      </c>
      <c r="T12" s="2">
        <f>[1]總計!Q9</f>
        <v>0</v>
      </c>
      <c r="U12" s="16">
        <f t="shared" si="3"/>
        <v>0.625</v>
      </c>
      <c r="V12" s="16">
        <f t="shared" si="4"/>
        <v>0.5</v>
      </c>
      <c r="W12" s="17" t="s">
        <v>60</v>
      </c>
      <c r="X12" s="16">
        <f t="shared" si="5"/>
        <v>0.625</v>
      </c>
      <c r="Y12" s="17" t="s">
        <v>60</v>
      </c>
      <c r="Z12" s="16">
        <f t="shared" si="6"/>
        <v>0.5</v>
      </c>
      <c r="AA12" s="2">
        <f>[1]總計!R9</f>
        <v>0</v>
      </c>
      <c r="AB12" s="15">
        <f>[1]總計!S9</f>
        <v>0</v>
      </c>
      <c r="AC12" s="2">
        <f>[1]總計!T9</f>
        <v>1</v>
      </c>
      <c r="AD12" s="16">
        <f t="shared" si="7"/>
        <v>2</v>
      </c>
      <c r="AE12" s="2">
        <f>[1]總計!U9</f>
        <v>2</v>
      </c>
      <c r="AF12" s="2">
        <f>[1]總計!V9</f>
        <v>0</v>
      </c>
      <c r="AG12" s="2">
        <f>[1]總計!W9</f>
        <v>0</v>
      </c>
      <c r="AH12" s="16">
        <f t="shared" si="8"/>
        <v>1</v>
      </c>
      <c r="AI12" s="2">
        <f>[1]總計!X9</f>
        <v>0</v>
      </c>
      <c r="AJ12" s="2">
        <f>[1]總計!Y9</f>
        <v>0</v>
      </c>
      <c r="AK12" s="18" t="str">
        <f>'[1]1統'!AA9</f>
        <v>LF</v>
      </c>
      <c r="AL12" s="18" t="str">
        <f>'[1]2統'!AA9</f>
        <v>LF</v>
      </c>
      <c r="AM12" s="18">
        <f>'[1]3統'!AA9</f>
        <v>0</v>
      </c>
      <c r="AN12" s="18">
        <f>'[1]4統'!AA9</f>
        <v>0</v>
      </c>
      <c r="AO12" s="18">
        <f>'[1]5統'!AA9</f>
        <v>0</v>
      </c>
      <c r="AP12" s="18">
        <f>'[1]6統'!AA9</f>
        <v>0</v>
      </c>
      <c r="AQ12" s="18">
        <f>'[1]7統'!AA9</f>
        <v>0</v>
      </c>
      <c r="AR12" s="18">
        <f>'[1]8統'!AA9</f>
        <v>0</v>
      </c>
      <c r="AS12" s="18">
        <f>'[1]9統'!AA9</f>
        <v>0</v>
      </c>
      <c r="AT12" s="18">
        <f>'[1]10統'!AA9</f>
        <v>0</v>
      </c>
      <c r="AU12" s="18">
        <f>'[1]11統'!AA9</f>
        <v>0</v>
      </c>
      <c r="AV12" s="18">
        <f>'[1]12統'!AA9</f>
        <v>0</v>
      </c>
      <c r="AW12" s="18">
        <f>'[1]13統'!AA9</f>
        <v>0</v>
      </c>
      <c r="AX12" s="18">
        <f>'[1]14統'!AA9</f>
        <v>0</v>
      </c>
      <c r="AY12" s="18">
        <f>'[1]15統'!AA9</f>
        <v>0</v>
      </c>
      <c r="AZ12" s="18">
        <f>'[1]16統'!AA9</f>
        <v>0</v>
      </c>
      <c r="BA12" s="18">
        <f>'[1]17統'!AA9</f>
        <v>0</v>
      </c>
      <c r="BB12" s="18">
        <f>'[1]18統'!AA9</f>
        <v>0</v>
      </c>
      <c r="BC12" s="18">
        <f>'[1]19統'!AA9</f>
        <v>0</v>
      </c>
      <c r="BD12" s="18">
        <f>'[1]20統'!AA9</f>
        <v>0</v>
      </c>
      <c r="BE12" s="18">
        <f>'[1]21統'!AA9</f>
        <v>0</v>
      </c>
      <c r="BF12" s="18">
        <f>'[1]22統'!AA9</f>
        <v>0</v>
      </c>
      <c r="BG12" s="18">
        <f>'[1]23統'!AA9</f>
        <v>0</v>
      </c>
      <c r="BH12" s="18">
        <f>'[1]24統'!AA9</f>
        <v>0</v>
      </c>
      <c r="BI12" s="18">
        <f>'[1]25統'!AA9</f>
        <v>0</v>
      </c>
    </row>
    <row r="13" spans="1:61" ht="20.100000000000001" customHeight="1" x14ac:dyDescent="0.25">
      <c r="A13" s="2">
        <f>[1]總計!A10</f>
        <v>8</v>
      </c>
      <c r="B13" s="2" t="str">
        <f>[1]總計!B10</f>
        <v>陳正皓</v>
      </c>
      <c r="C13" s="2">
        <f>[1]總計!C10</f>
        <v>2</v>
      </c>
      <c r="D13" s="2">
        <f>[1]總計!D10</f>
        <v>6</v>
      </c>
      <c r="E13" s="2">
        <f>[1]總計!E10</f>
        <v>4</v>
      </c>
      <c r="F13" s="15">
        <f>[1]總計!F10</f>
        <v>2</v>
      </c>
      <c r="G13" s="15">
        <f>[1]總計!G10</f>
        <v>0</v>
      </c>
      <c r="H13" s="16">
        <f t="shared" si="0"/>
        <v>0.25</v>
      </c>
      <c r="I13" s="2">
        <f>[1]總計!H10</f>
        <v>1</v>
      </c>
      <c r="J13" s="2">
        <f>[1]總計!I10</f>
        <v>0</v>
      </c>
      <c r="K13" s="2">
        <f>[1]總計!J10</f>
        <v>0</v>
      </c>
      <c r="L13" s="15">
        <f>[1]總計!K10</f>
        <v>0</v>
      </c>
      <c r="M13" s="15">
        <f t="shared" si="1"/>
        <v>1</v>
      </c>
      <c r="N13" s="16">
        <f t="shared" si="2"/>
        <v>0.25</v>
      </c>
      <c r="O13" s="2">
        <f>[1]總計!L10</f>
        <v>0</v>
      </c>
      <c r="P13" s="2">
        <f>[1]總計!M10</f>
        <v>0</v>
      </c>
      <c r="Q13" s="2">
        <f>[1]總計!N10</f>
        <v>1</v>
      </c>
      <c r="R13" s="2">
        <f>[1]總計!O10</f>
        <v>1</v>
      </c>
      <c r="S13" s="2">
        <f>[1]總計!P10</f>
        <v>0</v>
      </c>
      <c r="T13" s="2">
        <f>[1]總計!Q10</f>
        <v>0</v>
      </c>
      <c r="U13" s="16">
        <f t="shared" si="3"/>
        <v>0.33333333333333331</v>
      </c>
      <c r="V13" s="16">
        <f t="shared" si="4"/>
        <v>0.25</v>
      </c>
      <c r="W13" s="17" t="s">
        <v>59</v>
      </c>
      <c r="X13" s="16">
        <f t="shared" si="5"/>
        <v>0.33333333333333331</v>
      </c>
      <c r="Y13" s="17" t="s">
        <v>59</v>
      </c>
      <c r="Z13" s="16">
        <f t="shared" si="6"/>
        <v>0.25</v>
      </c>
      <c r="AA13" s="2">
        <f>[1]總計!R10</f>
        <v>1</v>
      </c>
      <c r="AB13" s="15">
        <f>[1]總計!S10</f>
        <v>0</v>
      </c>
      <c r="AC13" s="2">
        <f>[1]總計!T10</f>
        <v>1</v>
      </c>
      <c r="AD13" s="16">
        <f t="shared" si="7"/>
        <v>1.3333333333333333</v>
      </c>
      <c r="AE13" s="2">
        <f>[1]總計!U10</f>
        <v>2</v>
      </c>
      <c r="AF13" s="2">
        <f>[1]總計!V10</f>
        <v>0</v>
      </c>
      <c r="AG13" s="2">
        <f>[1]總計!W10</f>
        <v>0</v>
      </c>
      <c r="AH13" s="16">
        <f t="shared" si="8"/>
        <v>1</v>
      </c>
      <c r="AI13" s="2">
        <f>[1]總計!X10</f>
        <v>0</v>
      </c>
      <c r="AJ13" s="2">
        <f>[1]總計!Y10</f>
        <v>0</v>
      </c>
      <c r="AK13" s="18" t="str">
        <f>'[1]1統'!AA10</f>
        <v>CF</v>
      </c>
      <c r="AL13" s="18" t="str">
        <f>'[1]2統'!AA10</f>
        <v>CF</v>
      </c>
      <c r="AM13" s="18">
        <f>'[1]3統'!AA10</f>
        <v>0</v>
      </c>
      <c r="AN13" s="18">
        <f>'[1]4統'!AA10</f>
        <v>0</v>
      </c>
      <c r="AO13" s="18">
        <f>'[1]5統'!AA10</f>
        <v>0</v>
      </c>
      <c r="AP13" s="18">
        <f>'[1]6統'!AA10</f>
        <v>0</v>
      </c>
      <c r="AQ13" s="18">
        <f>'[1]7統'!AA10</f>
        <v>0</v>
      </c>
      <c r="AR13" s="18">
        <f>'[1]8統'!AA10</f>
        <v>0</v>
      </c>
      <c r="AS13" s="18">
        <f>'[1]9統'!AA10</f>
        <v>0</v>
      </c>
      <c r="AT13" s="18">
        <f>'[1]10統'!AA10</f>
        <v>0</v>
      </c>
      <c r="AU13" s="18">
        <f>'[1]11統'!AA10</f>
        <v>0</v>
      </c>
      <c r="AV13" s="18">
        <f>'[1]12統'!AA10</f>
        <v>0</v>
      </c>
      <c r="AW13" s="18">
        <f>'[1]13統'!AA10</f>
        <v>0</v>
      </c>
      <c r="AX13" s="18">
        <f>'[1]14統'!AA10</f>
        <v>0</v>
      </c>
      <c r="AY13" s="18">
        <f>'[1]15統'!AA10</f>
        <v>0</v>
      </c>
      <c r="AZ13" s="18">
        <f>'[1]16統'!AA10</f>
        <v>0</v>
      </c>
      <c r="BA13" s="18">
        <f>'[1]17統'!AA10</f>
        <v>0</v>
      </c>
      <c r="BB13" s="18">
        <f>'[1]18統'!AA10</f>
        <v>0</v>
      </c>
      <c r="BC13" s="18">
        <f>'[1]19統'!AA10</f>
        <v>0</v>
      </c>
      <c r="BD13" s="18">
        <f>'[1]20統'!AA10</f>
        <v>0</v>
      </c>
      <c r="BE13" s="18">
        <f>'[1]21統'!AA10</f>
        <v>0</v>
      </c>
      <c r="BF13" s="18">
        <f>'[1]22統'!AA10</f>
        <v>0</v>
      </c>
      <c r="BG13" s="18">
        <f>'[1]23統'!AA10</f>
        <v>0</v>
      </c>
      <c r="BH13" s="18">
        <f>'[1]24統'!AA10</f>
        <v>0</v>
      </c>
      <c r="BI13" s="18">
        <f>'[1]25統'!AA10</f>
        <v>0</v>
      </c>
    </row>
    <row r="14" spans="1:61" ht="20.100000000000001" customHeight="1" x14ac:dyDescent="0.25">
      <c r="A14" s="2">
        <f>[1]總計!A11</f>
        <v>9</v>
      </c>
      <c r="B14" s="2" t="str">
        <f>[1]總計!B11</f>
        <v>張邵軍</v>
      </c>
      <c r="C14" s="2">
        <f>[1]總計!C11</f>
        <v>2</v>
      </c>
      <c r="D14" s="2">
        <f>[1]總計!D11</f>
        <v>5</v>
      </c>
      <c r="E14" s="2">
        <f>[1]總計!E11</f>
        <v>5</v>
      </c>
      <c r="F14" s="15">
        <f>[1]總計!F11</f>
        <v>0</v>
      </c>
      <c r="G14" s="15">
        <f>[1]總計!G11</f>
        <v>3</v>
      </c>
      <c r="H14" s="16">
        <f t="shared" si="0"/>
        <v>0.4</v>
      </c>
      <c r="I14" s="2">
        <f>[1]總計!H11</f>
        <v>2</v>
      </c>
      <c r="J14" s="2">
        <f>[1]總計!I11</f>
        <v>1</v>
      </c>
      <c r="K14" s="2">
        <f>[1]總計!J11</f>
        <v>0</v>
      </c>
      <c r="L14" s="15">
        <f>[1]總計!K11</f>
        <v>0</v>
      </c>
      <c r="M14" s="15">
        <f t="shared" si="1"/>
        <v>3</v>
      </c>
      <c r="N14" s="16">
        <f t="shared" si="2"/>
        <v>0.6</v>
      </c>
      <c r="O14" s="2">
        <f>[1]總計!L11</f>
        <v>0</v>
      </c>
      <c r="P14" s="2">
        <f>[1]總計!M11</f>
        <v>0</v>
      </c>
      <c r="Q14" s="2">
        <f>[1]總計!N11</f>
        <v>0</v>
      </c>
      <c r="R14" s="2">
        <f>[1]總計!O11</f>
        <v>0</v>
      </c>
      <c r="S14" s="2">
        <f>[1]總計!P11</f>
        <v>0</v>
      </c>
      <c r="T14" s="2">
        <f>[1]總計!Q11</f>
        <v>0</v>
      </c>
      <c r="U14" s="16">
        <f t="shared" si="3"/>
        <v>0.4</v>
      </c>
      <c r="V14" s="16">
        <f t="shared" si="4"/>
        <v>0.4</v>
      </c>
      <c r="W14" s="17" t="s">
        <v>59</v>
      </c>
      <c r="X14" s="16">
        <f t="shared" si="5"/>
        <v>0.4</v>
      </c>
      <c r="Y14" s="17" t="s">
        <v>59</v>
      </c>
      <c r="Z14" s="16">
        <f t="shared" si="6"/>
        <v>0.6</v>
      </c>
      <c r="AA14" s="2">
        <f>[1]總計!R11</f>
        <v>0</v>
      </c>
      <c r="AB14" s="15">
        <f>[1]總計!S11</f>
        <v>0</v>
      </c>
      <c r="AC14" s="2">
        <f>[1]總計!T11</f>
        <v>0</v>
      </c>
      <c r="AD14" s="16">
        <f t="shared" si="7"/>
        <v>1</v>
      </c>
      <c r="AE14" s="2">
        <f>[1]總計!U11</f>
        <v>3</v>
      </c>
      <c r="AF14" s="2">
        <f>[1]總計!V11</f>
        <v>0</v>
      </c>
      <c r="AG14" s="2">
        <f>[1]總計!W11</f>
        <v>0</v>
      </c>
      <c r="AH14" s="16">
        <f t="shared" si="8"/>
        <v>1</v>
      </c>
      <c r="AI14" s="2">
        <f>[1]總計!X11</f>
        <v>0</v>
      </c>
      <c r="AJ14" s="2">
        <f>[1]總計!Y11</f>
        <v>0</v>
      </c>
      <c r="AK14" s="18" t="str">
        <f>'[1]1統'!AA11</f>
        <v>RF</v>
      </c>
      <c r="AL14" s="18" t="str">
        <f>'[1]2統'!AA11</f>
        <v>RF</v>
      </c>
      <c r="AM14" s="18">
        <f>'[1]3統'!AA11</f>
        <v>0</v>
      </c>
      <c r="AN14" s="18">
        <f>'[1]4統'!AA11</f>
        <v>0</v>
      </c>
      <c r="AO14" s="18">
        <f>'[1]5統'!AA11</f>
        <v>0</v>
      </c>
      <c r="AP14" s="18">
        <f>'[1]6統'!AA11</f>
        <v>0</v>
      </c>
      <c r="AQ14" s="18">
        <f>'[1]7統'!AA11</f>
        <v>0</v>
      </c>
      <c r="AR14" s="18">
        <f>'[1]8統'!AA11</f>
        <v>0</v>
      </c>
      <c r="AS14" s="18">
        <f>'[1]9統'!AA11</f>
        <v>0</v>
      </c>
      <c r="AT14" s="18">
        <f>'[1]10統'!AA11</f>
        <v>0</v>
      </c>
      <c r="AU14" s="18">
        <f>'[1]11統'!AA11</f>
        <v>0</v>
      </c>
      <c r="AV14" s="18">
        <f>'[1]12統'!AA11</f>
        <v>0</v>
      </c>
      <c r="AW14" s="18">
        <f>'[1]13統'!AA11</f>
        <v>0</v>
      </c>
      <c r="AX14" s="18">
        <f>'[1]14統'!AA11</f>
        <v>0</v>
      </c>
      <c r="AY14" s="18">
        <f>'[1]15統'!AA11</f>
        <v>0</v>
      </c>
      <c r="AZ14" s="18">
        <f>'[1]16統'!AA11</f>
        <v>0</v>
      </c>
      <c r="BA14" s="18">
        <f>'[1]17統'!AA11</f>
        <v>0</v>
      </c>
      <c r="BB14" s="18">
        <f>'[1]18統'!AA11</f>
        <v>0</v>
      </c>
      <c r="BC14" s="18">
        <f>'[1]19統'!AA11</f>
        <v>0</v>
      </c>
      <c r="BD14" s="18">
        <f>'[1]20統'!AA11</f>
        <v>0</v>
      </c>
      <c r="BE14" s="18">
        <f>'[1]21統'!AA11</f>
        <v>0</v>
      </c>
      <c r="BF14" s="18">
        <f>'[1]22統'!AA11</f>
        <v>0</v>
      </c>
      <c r="BG14" s="18">
        <f>'[1]23統'!AA11</f>
        <v>0</v>
      </c>
      <c r="BH14" s="18">
        <f>'[1]24統'!AA11</f>
        <v>0</v>
      </c>
      <c r="BI14" s="18">
        <f>'[1]25統'!AA11</f>
        <v>0</v>
      </c>
    </row>
    <row r="15" spans="1:61" ht="20.100000000000001" customHeight="1" x14ac:dyDescent="0.25">
      <c r="A15" s="2">
        <f>[1]總計!A12</f>
        <v>10</v>
      </c>
      <c r="B15" s="2" t="str">
        <f>[1]總計!B12</f>
        <v>洪偉哲</v>
      </c>
      <c r="C15" s="2">
        <f>[1]總計!C12</f>
        <v>2</v>
      </c>
      <c r="D15" s="2">
        <f>[1]總計!D12</f>
        <v>7</v>
      </c>
      <c r="E15" s="2">
        <f>[1]總計!E12</f>
        <v>6</v>
      </c>
      <c r="F15" s="15">
        <f>[1]總計!F12</f>
        <v>1</v>
      </c>
      <c r="G15" s="15">
        <f>[1]總計!G12</f>
        <v>2</v>
      </c>
      <c r="H15" s="16">
        <f t="shared" si="0"/>
        <v>0.16666666666666666</v>
      </c>
      <c r="I15" s="2">
        <f>[1]總計!H12</f>
        <v>1</v>
      </c>
      <c r="J15" s="2">
        <f>[1]總計!I12</f>
        <v>0</v>
      </c>
      <c r="K15" s="2">
        <f>[1]總計!J12</f>
        <v>1</v>
      </c>
      <c r="L15" s="15">
        <f>[1]總計!K12</f>
        <v>0</v>
      </c>
      <c r="M15" s="15">
        <f t="shared" si="1"/>
        <v>3</v>
      </c>
      <c r="N15" s="16">
        <f t="shared" si="2"/>
        <v>0.5</v>
      </c>
      <c r="O15" s="2">
        <f>[1]總計!L12</f>
        <v>0</v>
      </c>
      <c r="P15" s="2">
        <f>[1]總計!M12</f>
        <v>0</v>
      </c>
      <c r="Q15" s="2">
        <f>[1]總計!N12</f>
        <v>0</v>
      </c>
      <c r="R15" s="2">
        <f>[1]總計!O12</f>
        <v>0</v>
      </c>
      <c r="S15" s="2">
        <f>[1]總計!P12</f>
        <v>1</v>
      </c>
      <c r="T15" s="2">
        <f>[1]總計!Q12</f>
        <v>0</v>
      </c>
      <c r="U15" s="16">
        <f t="shared" si="3"/>
        <v>0.2857142857142857</v>
      </c>
      <c r="V15" s="16">
        <f t="shared" si="4"/>
        <v>0.16666666666666666</v>
      </c>
      <c r="W15" s="17" t="s">
        <v>59</v>
      </c>
      <c r="X15" s="16">
        <f t="shared" si="5"/>
        <v>0.2857142857142857</v>
      </c>
      <c r="Y15" s="17" t="s">
        <v>59</v>
      </c>
      <c r="Z15" s="16">
        <f t="shared" si="6"/>
        <v>0.5</v>
      </c>
      <c r="AA15" s="2">
        <f>[1]總計!R12</f>
        <v>1</v>
      </c>
      <c r="AB15" s="15">
        <f>[1]總計!S12</f>
        <v>0</v>
      </c>
      <c r="AC15" s="2">
        <f>[1]總計!T12</f>
        <v>0</v>
      </c>
      <c r="AD15" s="16">
        <f t="shared" si="7"/>
        <v>0.6</v>
      </c>
      <c r="AE15" s="2">
        <f>[1]總計!U12</f>
        <v>0</v>
      </c>
      <c r="AF15" s="2">
        <f>[1]總計!V12</f>
        <v>5</v>
      </c>
      <c r="AG15" s="2">
        <f>[1]總計!W12</f>
        <v>0</v>
      </c>
      <c r="AH15" s="16">
        <f t="shared" si="8"/>
        <v>1</v>
      </c>
      <c r="AI15" s="2">
        <f>[1]總計!X12</f>
        <v>0</v>
      </c>
      <c r="AJ15" s="2">
        <f>[1]總計!Y12</f>
        <v>0</v>
      </c>
      <c r="AK15" s="18" t="str">
        <f>'[1]1統'!AA12</f>
        <v>SS</v>
      </c>
      <c r="AL15" s="18" t="str">
        <f>'[1]2統'!AA12</f>
        <v>SS</v>
      </c>
      <c r="AM15" s="18">
        <f>'[1]3統'!AA12</f>
        <v>0</v>
      </c>
      <c r="AN15" s="18">
        <f>'[1]4統'!AA12</f>
        <v>0</v>
      </c>
      <c r="AO15" s="18">
        <f>'[1]5統'!AA12</f>
        <v>0</v>
      </c>
      <c r="AP15" s="18">
        <f>'[1]6統'!AA12</f>
        <v>0</v>
      </c>
      <c r="AQ15" s="18">
        <f>'[1]7統'!AA12</f>
        <v>0</v>
      </c>
      <c r="AR15" s="18">
        <f>'[1]8統'!AA12</f>
        <v>0</v>
      </c>
      <c r="AS15" s="18">
        <f>'[1]9統'!AA12</f>
        <v>0</v>
      </c>
      <c r="AT15" s="18">
        <f>'[1]10統'!AA12</f>
        <v>0</v>
      </c>
      <c r="AU15" s="18">
        <f>'[1]11統'!AA12</f>
        <v>0</v>
      </c>
      <c r="AV15" s="18">
        <f>'[1]12統'!AA12</f>
        <v>0</v>
      </c>
      <c r="AW15" s="18">
        <f>'[1]13統'!AA12</f>
        <v>0</v>
      </c>
      <c r="AX15" s="18">
        <f>'[1]14統'!AA12</f>
        <v>0</v>
      </c>
      <c r="AY15" s="18">
        <f>'[1]15統'!AA12</f>
        <v>0</v>
      </c>
      <c r="AZ15" s="18">
        <f>'[1]16統'!AA12</f>
        <v>0</v>
      </c>
      <c r="BA15" s="18">
        <f>'[1]17統'!AA12</f>
        <v>0</v>
      </c>
      <c r="BB15" s="18">
        <f>'[1]18統'!AA12</f>
        <v>0</v>
      </c>
      <c r="BC15" s="18">
        <f>'[1]19統'!AA12</f>
        <v>0</v>
      </c>
      <c r="BD15" s="18">
        <f>'[1]20統'!AA12</f>
        <v>0</v>
      </c>
      <c r="BE15" s="18">
        <f>'[1]21統'!AA12</f>
        <v>0</v>
      </c>
      <c r="BF15" s="18">
        <f>'[1]22統'!AA12</f>
        <v>0</v>
      </c>
      <c r="BG15" s="18">
        <f>'[1]23統'!AA12</f>
        <v>0</v>
      </c>
      <c r="BH15" s="18">
        <f>'[1]24統'!AA12</f>
        <v>0</v>
      </c>
      <c r="BI15" s="18">
        <f>'[1]25統'!AA12</f>
        <v>0</v>
      </c>
    </row>
    <row r="16" spans="1:61" ht="20.100000000000001" customHeight="1" x14ac:dyDescent="0.25">
      <c r="A16" s="2">
        <f>[1]總計!A13</f>
        <v>11</v>
      </c>
      <c r="B16" s="2" t="str">
        <f>[1]總計!B13</f>
        <v>李奕鋮</v>
      </c>
      <c r="C16" s="2">
        <f>[1]總計!C13</f>
        <v>2</v>
      </c>
      <c r="D16" s="2">
        <f>[1]總計!D13</f>
        <v>3</v>
      </c>
      <c r="E16" s="2">
        <f>[1]總計!E13</f>
        <v>3</v>
      </c>
      <c r="F16" s="15">
        <f>[1]總計!F13</f>
        <v>0</v>
      </c>
      <c r="G16" s="15">
        <f>[1]總計!G13</f>
        <v>0</v>
      </c>
      <c r="H16" s="16">
        <f t="shared" si="0"/>
        <v>0.66666666666666663</v>
      </c>
      <c r="I16" s="2">
        <f>[1]總計!H13</f>
        <v>2</v>
      </c>
      <c r="J16" s="2">
        <f>[1]總計!I13</f>
        <v>0</v>
      </c>
      <c r="K16" s="2">
        <f>[1]總計!J13</f>
        <v>0</v>
      </c>
      <c r="L16" s="15">
        <f>[1]總計!K13</f>
        <v>0</v>
      </c>
      <c r="M16" s="15">
        <f t="shared" si="1"/>
        <v>2</v>
      </c>
      <c r="N16" s="16">
        <f t="shared" si="2"/>
        <v>0.66666666666666663</v>
      </c>
      <c r="O16" s="2">
        <f>[1]總計!L13</f>
        <v>0</v>
      </c>
      <c r="P16" s="2">
        <f>[1]總計!M13</f>
        <v>0</v>
      </c>
      <c r="Q16" s="2">
        <f>[1]總計!N13</f>
        <v>0</v>
      </c>
      <c r="R16" s="2">
        <f>[1]總計!O13</f>
        <v>0</v>
      </c>
      <c r="S16" s="2">
        <f>[1]總計!P13</f>
        <v>0</v>
      </c>
      <c r="T16" s="2">
        <f>[1]總計!Q13</f>
        <v>0</v>
      </c>
      <c r="U16" s="16">
        <f t="shared" si="3"/>
        <v>0.66666666666666663</v>
      </c>
      <c r="V16" s="16">
        <f t="shared" si="4"/>
        <v>0.66666666666666663</v>
      </c>
      <c r="W16" s="17" t="s">
        <v>60</v>
      </c>
      <c r="X16" s="16">
        <f t="shared" si="5"/>
        <v>0.66666666666666663</v>
      </c>
      <c r="Y16" s="17" t="s">
        <v>60</v>
      </c>
      <c r="Z16" s="16">
        <f t="shared" si="6"/>
        <v>0.66666666666666663</v>
      </c>
      <c r="AA16" s="2">
        <f>[1]總計!R13</f>
        <v>0</v>
      </c>
      <c r="AB16" s="15">
        <f>[1]總計!S13</f>
        <v>0</v>
      </c>
      <c r="AC16" s="2">
        <f>[1]總計!T13</f>
        <v>0</v>
      </c>
      <c r="AD16" s="16">
        <f t="shared" si="7"/>
        <v>2</v>
      </c>
      <c r="AE16" s="2">
        <f>[1]總計!U13</f>
        <v>1</v>
      </c>
      <c r="AF16" s="2">
        <f>[1]總計!V13</f>
        <v>1</v>
      </c>
      <c r="AG16" s="2">
        <f>[1]總計!W13</f>
        <v>0</v>
      </c>
      <c r="AH16" s="16">
        <f t="shared" si="8"/>
        <v>1</v>
      </c>
      <c r="AI16" s="2">
        <f>[1]總計!X13</f>
        <v>0</v>
      </c>
      <c r="AJ16" s="2">
        <f>[1]總計!Y13</f>
        <v>0</v>
      </c>
      <c r="AK16" s="18" t="str">
        <f>'[1]1統'!AA13</f>
        <v>PH</v>
      </c>
      <c r="AL16" s="18" t="str">
        <f>'[1]2統'!AA13</f>
        <v>P</v>
      </c>
      <c r="AM16" s="18">
        <f>'[1]3統'!AA13</f>
        <v>0</v>
      </c>
      <c r="AN16" s="18">
        <f>'[1]4統'!AA13</f>
        <v>0</v>
      </c>
      <c r="AO16" s="18">
        <f>'[1]5統'!AA13</f>
        <v>0</v>
      </c>
      <c r="AP16" s="18">
        <f>'[1]6統'!AA13</f>
        <v>0</v>
      </c>
      <c r="AQ16" s="18">
        <f>'[1]7統'!AA13</f>
        <v>0</v>
      </c>
      <c r="AR16" s="18">
        <f>'[1]8統'!AA13</f>
        <v>0</v>
      </c>
      <c r="AS16" s="18">
        <f>'[1]9統'!AA13</f>
        <v>0</v>
      </c>
      <c r="AT16" s="18">
        <f>'[1]10統'!AA13</f>
        <v>0</v>
      </c>
      <c r="AU16" s="18">
        <f>'[1]11統'!AA13</f>
        <v>0</v>
      </c>
      <c r="AV16" s="18">
        <f>'[1]12統'!AA13</f>
        <v>0</v>
      </c>
      <c r="AW16" s="18">
        <f>'[1]13統'!AA13</f>
        <v>0</v>
      </c>
      <c r="AX16" s="18">
        <f>'[1]14統'!AA13</f>
        <v>0</v>
      </c>
      <c r="AY16" s="18">
        <f>'[1]15統'!AA13</f>
        <v>0</v>
      </c>
      <c r="AZ16" s="18">
        <f>'[1]16統'!AA13</f>
        <v>0</v>
      </c>
      <c r="BA16" s="18">
        <f>'[1]17統'!AA13</f>
        <v>0</v>
      </c>
      <c r="BB16" s="18">
        <f>'[1]18統'!AA13</f>
        <v>0</v>
      </c>
      <c r="BC16" s="18">
        <f>'[1]19統'!AA13</f>
        <v>0</v>
      </c>
      <c r="BD16" s="18">
        <f>'[1]20統'!AA13</f>
        <v>0</v>
      </c>
      <c r="BE16" s="18">
        <f>'[1]21統'!AA13</f>
        <v>0</v>
      </c>
      <c r="BF16" s="18">
        <f>'[1]22統'!AA13</f>
        <v>0</v>
      </c>
      <c r="BG16" s="18">
        <f>'[1]23統'!AA13</f>
        <v>0</v>
      </c>
      <c r="BH16" s="18">
        <f>'[1]24統'!AA13</f>
        <v>0</v>
      </c>
      <c r="BI16" s="18">
        <f>'[1]25統'!AA13</f>
        <v>0</v>
      </c>
    </row>
    <row r="17" spans="1:61" ht="20.100000000000001" customHeight="1" x14ac:dyDescent="0.25">
      <c r="A17" s="2">
        <f>[1]總計!A14</f>
        <v>12</v>
      </c>
      <c r="B17" s="2" t="str">
        <f>[1]總計!B14</f>
        <v>張宇鋕</v>
      </c>
      <c r="C17" s="2">
        <f>[1]總計!C14</f>
        <v>2</v>
      </c>
      <c r="D17" s="2">
        <f>[1]總計!D14</f>
        <v>2</v>
      </c>
      <c r="E17" s="2">
        <f>[1]總計!E14</f>
        <v>2</v>
      </c>
      <c r="F17" s="15">
        <f>[1]總計!F14</f>
        <v>0</v>
      </c>
      <c r="G17" s="15">
        <f>[1]總計!G14</f>
        <v>0</v>
      </c>
      <c r="H17" s="16">
        <f t="shared" si="0"/>
        <v>0</v>
      </c>
      <c r="I17" s="2">
        <f>[1]總計!H14</f>
        <v>0</v>
      </c>
      <c r="J17" s="2">
        <f>[1]總計!I14</f>
        <v>0</v>
      </c>
      <c r="K17" s="2">
        <f>[1]總計!J14</f>
        <v>0</v>
      </c>
      <c r="L17" s="15">
        <f>[1]總計!K14</f>
        <v>0</v>
      </c>
      <c r="M17" s="15">
        <f t="shared" si="1"/>
        <v>0</v>
      </c>
      <c r="N17" s="16">
        <f t="shared" si="2"/>
        <v>0</v>
      </c>
      <c r="O17" s="2">
        <f>[1]總計!L14</f>
        <v>0</v>
      </c>
      <c r="P17" s="2">
        <f>[1]總計!M14</f>
        <v>0</v>
      </c>
      <c r="Q17" s="2">
        <f>[1]總計!N14</f>
        <v>0</v>
      </c>
      <c r="R17" s="2">
        <f>[1]總計!O14</f>
        <v>0</v>
      </c>
      <c r="S17" s="2">
        <f>[1]總計!P14</f>
        <v>0</v>
      </c>
      <c r="T17" s="2">
        <f>[1]總計!Q14</f>
        <v>0</v>
      </c>
      <c r="U17" s="16">
        <f t="shared" si="3"/>
        <v>0</v>
      </c>
      <c r="V17" s="16">
        <f t="shared" si="4"/>
        <v>0</v>
      </c>
      <c r="W17" s="17" t="s">
        <v>59</v>
      </c>
      <c r="X17" s="16">
        <f t="shared" si="5"/>
        <v>0</v>
      </c>
      <c r="Y17" s="17" t="s">
        <v>59</v>
      </c>
      <c r="Z17" s="16">
        <f t="shared" si="6"/>
        <v>0</v>
      </c>
      <c r="AA17" s="2">
        <f>[1]總計!R14</f>
        <v>1</v>
      </c>
      <c r="AB17" s="15">
        <f>[1]總計!S14</f>
        <v>0</v>
      </c>
      <c r="AC17" s="2">
        <f>[1]總計!T14</f>
        <v>0</v>
      </c>
      <c r="AD17" s="16">
        <f t="shared" si="7"/>
        <v>0</v>
      </c>
      <c r="AE17" s="2">
        <f>[1]總計!U14</f>
        <v>1</v>
      </c>
      <c r="AF17" s="2">
        <f>[1]總計!V14</f>
        <v>1</v>
      </c>
      <c r="AG17" s="2">
        <f>[1]總計!W14</f>
        <v>0</v>
      </c>
      <c r="AH17" s="16">
        <f t="shared" si="8"/>
        <v>1</v>
      </c>
      <c r="AI17" s="2">
        <f>[1]總計!X14</f>
        <v>0</v>
      </c>
      <c r="AJ17" s="2">
        <f>[1]總計!Y14</f>
        <v>0</v>
      </c>
      <c r="AK17" s="18" t="str">
        <f>'[1]1統'!AA14</f>
        <v>P</v>
      </c>
      <c r="AL17" s="18" t="str">
        <f>'[1]2統'!AA14</f>
        <v>PH</v>
      </c>
      <c r="AM17" s="18">
        <f>'[1]3統'!AA14</f>
        <v>0</v>
      </c>
      <c r="AN17" s="18">
        <f>'[1]4統'!AA14</f>
        <v>0</v>
      </c>
      <c r="AO17" s="18">
        <f>'[1]5統'!AA14</f>
        <v>0</v>
      </c>
      <c r="AP17" s="18">
        <f>'[1]6統'!AA14</f>
        <v>0</v>
      </c>
      <c r="AQ17" s="18">
        <f>'[1]7統'!AA14</f>
        <v>0</v>
      </c>
      <c r="AR17" s="18">
        <f>'[1]8統'!AA14</f>
        <v>0</v>
      </c>
      <c r="AS17" s="18">
        <f>'[1]9統'!AA14</f>
        <v>0</v>
      </c>
      <c r="AT17" s="18">
        <f>'[1]10統'!AA14</f>
        <v>0</v>
      </c>
      <c r="AU17" s="18">
        <f>'[1]11統'!AA14</f>
        <v>0</v>
      </c>
      <c r="AV17" s="18">
        <f>'[1]12統'!AA14</f>
        <v>0</v>
      </c>
      <c r="AW17" s="18">
        <f>'[1]13統'!AA14</f>
        <v>0</v>
      </c>
      <c r="AX17" s="18">
        <f>'[1]14統'!AA14</f>
        <v>0</v>
      </c>
      <c r="AY17" s="18">
        <f>'[1]15統'!AA14</f>
        <v>0</v>
      </c>
      <c r="AZ17" s="18">
        <f>'[1]16統'!AA14</f>
        <v>0</v>
      </c>
      <c r="BA17" s="18">
        <f>'[1]17統'!AA14</f>
        <v>0</v>
      </c>
      <c r="BB17" s="18">
        <f>'[1]18統'!AA14</f>
        <v>0</v>
      </c>
      <c r="BC17" s="18">
        <f>'[1]19統'!AA14</f>
        <v>0</v>
      </c>
      <c r="BD17" s="18">
        <f>'[1]20統'!AA14</f>
        <v>0</v>
      </c>
      <c r="BE17" s="18">
        <f>'[1]21統'!AA14</f>
        <v>0</v>
      </c>
      <c r="BF17" s="18">
        <f>'[1]22統'!AA14</f>
        <v>0</v>
      </c>
      <c r="BG17" s="18">
        <f>'[1]23統'!AA14</f>
        <v>0</v>
      </c>
      <c r="BH17" s="18">
        <f>'[1]24統'!AA14</f>
        <v>0</v>
      </c>
      <c r="BI17" s="18">
        <f>'[1]25統'!AA14</f>
        <v>0</v>
      </c>
    </row>
    <row r="18" spans="1:61" ht="20.100000000000001" customHeight="1" x14ac:dyDescent="0.25">
      <c r="A18" s="2">
        <f>[1]總計!A15</f>
        <v>13</v>
      </c>
      <c r="B18" s="2" t="str">
        <f>[1]總計!B15</f>
        <v>何承恩</v>
      </c>
      <c r="C18" s="2">
        <f>[1]總計!C15</f>
        <v>2</v>
      </c>
      <c r="D18" s="2">
        <f>[1]總計!D15</f>
        <v>2</v>
      </c>
      <c r="E18" s="2">
        <f>[1]總計!E15</f>
        <v>2</v>
      </c>
      <c r="F18" s="15">
        <f>[1]總計!F15</f>
        <v>0</v>
      </c>
      <c r="G18" s="15">
        <f>[1]總計!G15</f>
        <v>0</v>
      </c>
      <c r="H18" s="16">
        <f t="shared" si="0"/>
        <v>0</v>
      </c>
      <c r="I18" s="2">
        <f>[1]總計!H15</f>
        <v>0</v>
      </c>
      <c r="J18" s="2">
        <f>[1]總計!I15</f>
        <v>0</v>
      </c>
      <c r="K18" s="2">
        <f>[1]總計!J15</f>
        <v>0</v>
      </c>
      <c r="L18" s="15">
        <f>[1]總計!K15</f>
        <v>0</v>
      </c>
      <c r="M18" s="15">
        <f t="shared" si="1"/>
        <v>0</v>
      </c>
      <c r="N18" s="16">
        <f t="shared" si="2"/>
        <v>0</v>
      </c>
      <c r="O18" s="2">
        <f>[1]總計!L15</f>
        <v>0</v>
      </c>
      <c r="P18" s="2">
        <f>[1]總計!M15</f>
        <v>0</v>
      </c>
      <c r="Q18" s="2">
        <f>[1]總計!N15</f>
        <v>0</v>
      </c>
      <c r="R18" s="2">
        <f>[1]總計!O15</f>
        <v>0</v>
      </c>
      <c r="S18" s="2">
        <f>[1]總計!P15</f>
        <v>0</v>
      </c>
      <c r="T18" s="2">
        <f>[1]總計!Q15</f>
        <v>0</v>
      </c>
      <c r="U18" s="16">
        <f t="shared" si="3"/>
        <v>0</v>
      </c>
      <c r="V18" s="16">
        <f t="shared" si="4"/>
        <v>0</v>
      </c>
      <c r="W18" s="17" t="s">
        <v>59</v>
      </c>
      <c r="X18" s="16">
        <f t="shared" si="5"/>
        <v>0</v>
      </c>
      <c r="Y18" s="17" t="s">
        <v>59</v>
      </c>
      <c r="Z18" s="16">
        <f t="shared" si="6"/>
        <v>0</v>
      </c>
      <c r="AA18" s="2">
        <f>[1]總計!R15</f>
        <v>2</v>
      </c>
      <c r="AB18" s="15">
        <f>[1]總計!S15</f>
        <v>0</v>
      </c>
      <c r="AC18" s="2">
        <f>[1]總計!T15</f>
        <v>0</v>
      </c>
      <c r="AD18" s="16">
        <f t="shared" si="7"/>
        <v>0</v>
      </c>
      <c r="AE18" s="2">
        <f>[1]總計!U15</f>
        <v>0</v>
      </c>
      <c r="AF18" s="2">
        <f>[1]總計!V15</f>
        <v>0</v>
      </c>
      <c r="AG18" s="2">
        <f>[1]總計!W15</f>
        <v>0</v>
      </c>
      <c r="AH18" s="16">
        <f t="shared" si="8"/>
        <v>0</v>
      </c>
      <c r="AI18" s="2">
        <f>[1]總計!X15</f>
        <v>0</v>
      </c>
      <c r="AJ18" s="2">
        <f>[1]總計!Y15</f>
        <v>0</v>
      </c>
      <c r="AK18" s="18" t="str">
        <f>'[1]1統'!AA15</f>
        <v>PH</v>
      </c>
      <c r="AL18" s="18" t="str">
        <f>'[1]2統'!AA15</f>
        <v>PH</v>
      </c>
      <c r="AM18" s="18">
        <f>'[1]3統'!AA15</f>
        <v>0</v>
      </c>
      <c r="AN18" s="18">
        <f>'[1]4統'!AA15</f>
        <v>0</v>
      </c>
      <c r="AO18" s="18">
        <f>'[1]5統'!AA15</f>
        <v>0</v>
      </c>
      <c r="AP18" s="18">
        <f>'[1]6統'!AA15</f>
        <v>0</v>
      </c>
      <c r="AQ18" s="18">
        <f>'[1]7統'!AA15</f>
        <v>0</v>
      </c>
      <c r="AR18" s="18">
        <f>'[1]8統'!AA15</f>
        <v>0</v>
      </c>
      <c r="AS18" s="18">
        <f>'[1]9統'!AA15</f>
        <v>0</v>
      </c>
      <c r="AT18" s="18">
        <f>'[1]10統'!AA15</f>
        <v>0</v>
      </c>
      <c r="AU18" s="18">
        <f>'[1]11統'!AA15</f>
        <v>0</v>
      </c>
      <c r="AV18" s="18">
        <f>'[1]12統'!AA15</f>
        <v>0</v>
      </c>
      <c r="AW18" s="18">
        <f>'[1]13統'!AA15</f>
        <v>0</v>
      </c>
      <c r="AX18" s="18">
        <f>'[1]14統'!AA15</f>
        <v>0</v>
      </c>
      <c r="AY18" s="18">
        <f>'[1]15統'!AA15</f>
        <v>0</v>
      </c>
      <c r="AZ18" s="18">
        <f>'[1]16統'!AA15</f>
        <v>0</v>
      </c>
      <c r="BA18" s="18">
        <f>'[1]17統'!AA15</f>
        <v>0</v>
      </c>
      <c r="BB18" s="18">
        <f>'[1]18統'!AA15</f>
        <v>0</v>
      </c>
      <c r="BC18" s="18">
        <f>'[1]19統'!AA15</f>
        <v>0</v>
      </c>
      <c r="BD18" s="18">
        <f>'[1]20統'!AA15</f>
        <v>0</v>
      </c>
      <c r="BE18" s="18">
        <f>'[1]21統'!AA15</f>
        <v>0</v>
      </c>
      <c r="BF18" s="18">
        <f>'[1]22統'!AA15</f>
        <v>0</v>
      </c>
      <c r="BG18" s="18">
        <f>'[1]23統'!AA15</f>
        <v>0</v>
      </c>
      <c r="BH18" s="18">
        <f>'[1]24統'!AA15</f>
        <v>0</v>
      </c>
      <c r="BI18" s="18">
        <f>'[1]25統'!AA15</f>
        <v>0</v>
      </c>
    </row>
    <row r="19" spans="1:61" ht="20.100000000000001" hidden="1" customHeight="1" x14ac:dyDescent="0.25">
      <c r="A19" s="2">
        <f>[1]總計!A16</f>
        <v>0</v>
      </c>
      <c r="B19" s="2">
        <f>[1]總計!B16</f>
        <v>0</v>
      </c>
      <c r="C19" s="2">
        <f>[1]總計!C16</f>
        <v>0</v>
      </c>
      <c r="D19" s="2">
        <f>[1]總計!D16</f>
        <v>0</v>
      </c>
      <c r="E19" s="2">
        <f>[1]總計!E16</f>
        <v>0</v>
      </c>
      <c r="F19" s="15">
        <f>[1]總計!F16</f>
        <v>0</v>
      </c>
      <c r="G19" s="15">
        <f>[1]總計!G16</f>
        <v>0</v>
      </c>
      <c r="H19" s="16">
        <f t="shared" si="0"/>
        <v>0</v>
      </c>
      <c r="I19" s="2">
        <f>[1]總計!H16</f>
        <v>0</v>
      </c>
      <c r="J19" s="2">
        <f>[1]總計!I16</f>
        <v>0</v>
      </c>
      <c r="K19" s="2">
        <f>[1]總計!J16</f>
        <v>0</v>
      </c>
      <c r="L19" s="15">
        <f>[1]總計!K16</f>
        <v>0</v>
      </c>
      <c r="M19" s="15">
        <f t="shared" si="1"/>
        <v>0</v>
      </c>
      <c r="N19" s="16">
        <f t="shared" si="2"/>
        <v>0</v>
      </c>
      <c r="O19" s="2">
        <f>[1]總計!L16</f>
        <v>0</v>
      </c>
      <c r="P19" s="2">
        <f>[1]總計!M16</f>
        <v>0</v>
      </c>
      <c r="Q19" s="2">
        <f>[1]總計!N16</f>
        <v>0</v>
      </c>
      <c r="R19" s="2">
        <f>[1]總計!O16</f>
        <v>0</v>
      </c>
      <c r="S19" s="2">
        <f>[1]總計!P16</f>
        <v>0</v>
      </c>
      <c r="T19" s="2">
        <f>[1]總計!Q16</f>
        <v>0</v>
      </c>
      <c r="U19" s="16">
        <f t="shared" si="3"/>
        <v>0</v>
      </c>
      <c r="V19" s="16">
        <f t="shared" si="4"/>
        <v>0</v>
      </c>
      <c r="W19" s="17" t="s">
        <v>60</v>
      </c>
      <c r="X19" s="16">
        <f t="shared" si="5"/>
        <v>0</v>
      </c>
      <c r="Y19" s="17" t="s">
        <v>60</v>
      </c>
      <c r="Z19" s="16">
        <f t="shared" si="6"/>
        <v>0</v>
      </c>
      <c r="AA19" s="2">
        <f>[1]總計!R16</f>
        <v>0</v>
      </c>
      <c r="AB19" s="15">
        <f>[1]總計!S16</f>
        <v>0</v>
      </c>
      <c r="AC19" s="2">
        <f>[1]總計!T16</f>
        <v>0</v>
      </c>
      <c r="AD19" s="16">
        <f t="shared" si="7"/>
        <v>0</v>
      </c>
      <c r="AE19" s="2">
        <f>[1]總計!U16</f>
        <v>0</v>
      </c>
      <c r="AF19" s="2">
        <f>[1]總計!V16</f>
        <v>0</v>
      </c>
      <c r="AG19" s="2">
        <f>[1]總計!W16</f>
        <v>0</v>
      </c>
      <c r="AH19" s="16">
        <f t="shared" si="8"/>
        <v>0</v>
      </c>
      <c r="AI19" s="2">
        <f>[1]總計!X16</f>
        <v>0</v>
      </c>
      <c r="AJ19" s="2">
        <f>[1]總計!Y16</f>
        <v>0</v>
      </c>
      <c r="AK19" s="18">
        <f>'[1]1統'!AA16</f>
        <v>0</v>
      </c>
      <c r="AL19" s="18">
        <f>'[1]2統'!AA16</f>
        <v>0</v>
      </c>
      <c r="AM19" s="18">
        <f>'[1]3統'!AA16</f>
        <v>0</v>
      </c>
      <c r="AN19" s="18">
        <f>'[1]4統'!AA16</f>
        <v>0</v>
      </c>
      <c r="AO19" s="18">
        <f>'[1]5統'!AA16</f>
        <v>0</v>
      </c>
      <c r="AP19" s="18">
        <f>'[1]6統'!AA16</f>
        <v>0</v>
      </c>
      <c r="AQ19" s="18">
        <f>'[1]7統'!AA16</f>
        <v>0</v>
      </c>
      <c r="AR19" s="18">
        <f>'[1]8統'!AA16</f>
        <v>0</v>
      </c>
      <c r="AS19" s="18">
        <f>'[1]9統'!AA16</f>
        <v>0</v>
      </c>
      <c r="AT19" s="18">
        <f>'[1]10統'!AA16</f>
        <v>0</v>
      </c>
      <c r="AU19" s="18">
        <f>'[1]11統'!AA16</f>
        <v>0</v>
      </c>
      <c r="AV19" s="18">
        <f>'[1]12統'!AA16</f>
        <v>0</v>
      </c>
      <c r="AW19" s="18">
        <f>'[1]13統'!AA16</f>
        <v>0</v>
      </c>
      <c r="AX19" s="18">
        <f>'[1]14統'!AA16</f>
        <v>0</v>
      </c>
      <c r="AY19" s="18">
        <f>'[1]15統'!AA16</f>
        <v>0</v>
      </c>
      <c r="AZ19" s="18">
        <f>'[1]16統'!AA16</f>
        <v>0</v>
      </c>
      <c r="BA19" s="18">
        <f>'[1]17統'!AA16</f>
        <v>0</v>
      </c>
      <c r="BB19" s="18">
        <f>'[1]18統'!AA16</f>
        <v>0</v>
      </c>
      <c r="BC19" s="18">
        <f>'[1]19統'!AA16</f>
        <v>0</v>
      </c>
      <c r="BD19" s="18">
        <f>'[1]20統'!AA16</f>
        <v>0</v>
      </c>
      <c r="BE19" s="18">
        <f>'[1]21統'!AA16</f>
        <v>0</v>
      </c>
      <c r="BF19" s="18">
        <f>'[1]22統'!AA16</f>
        <v>0</v>
      </c>
      <c r="BG19" s="18">
        <f>'[1]23統'!AA16</f>
        <v>0</v>
      </c>
      <c r="BH19" s="18">
        <f>'[1]24統'!AA16</f>
        <v>0</v>
      </c>
      <c r="BI19" s="18">
        <f>'[1]25統'!AA16</f>
        <v>0</v>
      </c>
    </row>
    <row r="20" spans="1:61" ht="20.100000000000001" hidden="1" customHeight="1" x14ac:dyDescent="0.25">
      <c r="A20" s="2">
        <f>[1]總計!A17</f>
        <v>0</v>
      </c>
      <c r="B20" s="2">
        <f>[1]總計!B17</f>
        <v>0</v>
      </c>
      <c r="C20" s="2">
        <f>[1]總計!C17</f>
        <v>0</v>
      </c>
      <c r="D20" s="2">
        <f>[1]總計!D17</f>
        <v>0</v>
      </c>
      <c r="E20" s="2">
        <f>[1]總計!E17</f>
        <v>0</v>
      </c>
      <c r="F20" s="15">
        <f>[1]總計!F17</f>
        <v>0</v>
      </c>
      <c r="G20" s="15">
        <f>[1]總計!G17</f>
        <v>0</v>
      </c>
      <c r="H20" s="16">
        <f t="shared" si="0"/>
        <v>0</v>
      </c>
      <c r="I20" s="2">
        <f>[1]總計!H17</f>
        <v>0</v>
      </c>
      <c r="J20" s="2">
        <f>[1]總計!I17</f>
        <v>0</v>
      </c>
      <c r="K20" s="2">
        <f>[1]總計!J17</f>
        <v>0</v>
      </c>
      <c r="L20" s="15">
        <f>[1]總計!K17</f>
        <v>0</v>
      </c>
      <c r="M20" s="15">
        <f t="shared" si="1"/>
        <v>0</v>
      </c>
      <c r="N20" s="16">
        <f t="shared" si="2"/>
        <v>0</v>
      </c>
      <c r="O20" s="2">
        <f>[1]總計!L17</f>
        <v>0</v>
      </c>
      <c r="P20" s="2">
        <f>[1]總計!M17</f>
        <v>0</v>
      </c>
      <c r="Q20" s="2">
        <f>[1]總計!N17</f>
        <v>0</v>
      </c>
      <c r="R20" s="2">
        <f>[1]總計!O17</f>
        <v>0</v>
      </c>
      <c r="S20" s="2">
        <f>[1]總計!P17</f>
        <v>0</v>
      </c>
      <c r="T20" s="2">
        <f>[1]總計!Q17</f>
        <v>0</v>
      </c>
      <c r="U20" s="16">
        <f t="shared" si="3"/>
        <v>0</v>
      </c>
      <c r="V20" s="16">
        <f t="shared" si="4"/>
        <v>0</v>
      </c>
      <c r="W20" s="17" t="s">
        <v>60</v>
      </c>
      <c r="X20" s="16">
        <f t="shared" si="5"/>
        <v>0</v>
      </c>
      <c r="Y20" s="17" t="s">
        <v>60</v>
      </c>
      <c r="Z20" s="16">
        <f t="shared" si="6"/>
        <v>0</v>
      </c>
      <c r="AA20" s="2">
        <f>[1]總計!R17</f>
        <v>0</v>
      </c>
      <c r="AB20" s="15">
        <f>[1]總計!S17</f>
        <v>0</v>
      </c>
      <c r="AC20" s="2">
        <f>[1]總計!T17</f>
        <v>0</v>
      </c>
      <c r="AD20" s="16">
        <f t="shared" si="7"/>
        <v>0</v>
      </c>
      <c r="AE20" s="2">
        <f>[1]總計!U17</f>
        <v>0</v>
      </c>
      <c r="AF20" s="2">
        <f>[1]總計!V17</f>
        <v>0</v>
      </c>
      <c r="AG20" s="2">
        <f>[1]總計!W17</f>
        <v>0</v>
      </c>
      <c r="AH20" s="16">
        <f t="shared" si="8"/>
        <v>0</v>
      </c>
      <c r="AI20" s="2">
        <f>[1]總計!X17</f>
        <v>0</v>
      </c>
      <c r="AJ20" s="2">
        <f>[1]總計!Y17</f>
        <v>0</v>
      </c>
      <c r="AK20" s="18">
        <f>'[1]1統'!AA17</f>
        <v>0</v>
      </c>
      <c r="AL20" s="18">
        <f>'[1]2統'!AA17</f>
        <v>0</v>
      </c>
      <c r="AM20" s="18">
        <f>'[1]3統'!AA17</f>
        <v>0</v>
      </c>
      <c r="AN20" s="18">
        <f>'[1]4統'!AA17</f>
        <v>0</v>
      </c>
      <c r="AO20" s="18">
        <f>'[1]5統'!AA17</f>
        <v>0</v>
      </c>
      <c r="AP20" s="18">
        <f>'[1]6統'!AA17</f>
        <v>0</v>
      </c>
      <c r="AQ20" s="18">
        <f>'[1]7統'!AA17</f>
        <v>0</v>
      </c>
      <c r="AR20" s="18">
        <f>'[1]8統'!AA17</f>
        <v>0</v>
      </c>
      <c r="AS20" s="18">
        <f>'[1]9統'!AA17</f>
        <v>0</v>
      </c>
      <c r="AT20" s="18">
        <f>'[1]10統'!AA17</f>
        <v>0</v>
      </c>
      <c r="AU20" s="18">
        <f>'[1]11統'!AA17</f>
        <v>0</v>
      </c>
      <c r="AV20" s="18">
        <f>'[1]12統'!AA17</f>
        <v>0</v>
      </c>
      <c r="AW20" s="18">
        <f>'[1]13統'!AA17</f>
        <v>0</v>
      </c>
      <c r="AX20" s="18">
        <f>'[1]14統'!AA17</f>
        <v>0</v>
      </c>
      <c r="AY20" s="18">
        <f>'[1]15統'!AA17</f>
        <v>0</v>
      </c>
      <c r="AZ20" s="18">
        <f>'[1]16統'!AA17</f>
        <v>0</v>
      </c>
      <c r="BA20" s="18">
        <f>'[1]17統'!AA17</f>
        <v>0</v>
      </c>
      <c r="BB20" s="18">
        <f>'[1]18統'!AA17</f>
        <v>0</v>
      </c>
      <c r="BC20" s="18">
        <f>'[1]19統'!AA17</f>
        <v>0</v>
      </c>
      <c r="BD20" s="18">
        <f>'[1]20統'!AA17</f>
        <v>0</v>
      </c>
      <c r="BE20" s="18">
        <f>'[1]21統'!AA17</f>
        <v>0</v>
      </c>
      <c r="BF20" s="18">
        <f>'[1]22統'!AA17</f>
        <v>0</v>
      </c>
      <c r="BG20" s="18">
        <f>'[1]23統'!AA17</f>
        <v>0</v>
      </c>
      <c r="BH20" s="18">
        <f>'[1]24統'!AA17</f>
        <v>0</v>
      </c>
      <c r="BI20" s="18">
        <f>'[1]25統'!AA17</f>
        <v>0</v>
      </c>
    </row>
    <row r="21" spans="1:61" ht="20.100000000000001" hidden="1" customHeight="1" x14ac:dyDescent="0.25">
      <c r="A21" s="2">
        <f>[1]總計!A18</f>
        <v>0</v>
      </c>
      <c r="B21" s="2">
        <f>[1]總計!B18</f>
        <v>0</v>
      </c>
      <c r="C21" s="2">
        <f>[1]總計!C18</f>
        <v>0</v>
      </c>
      <c r="D21" s="2">
        <f>[1]總計!D18</f>
        <v>0</v>
      </c>
      <c r="E21" s="2">
        <f>[1]總計!E18</f>
        <v>0</v>
      </c>
      <c r="F21" s="15">
        <f>[1]總計!F18</f>
        <v>0</v>
      </c>
      <c r="G21" s="15">
        <f>[1]總計!G18</f>
        <v>0</v>
      </c>
      <c r="H21" s="16">
        <f t="shared" si="0"/>
        <v>0</v>
      </c>
      <c r="I21" s="2">
        <f>[1]總計!H18</f>
        <v>0</v>
      </c>
      <c r="J21" s="2">
        <f>[1]總計!I18</f>
        <v>0</v>
      </c>
      <c r="K21" s="2">
        <f>[1]總計!J18</f>
        <v>0</v>
      </c>
      <c r="L21" s="15">
        <f>[1]總計!K18</f>
        <v>0</v>
      </c>
      <c r="M21" s="15">
        <f t="shared" si="1"/>
        <v>0</v>
      </c>
      <c r="N21" s="16">
        <f t="shared" si="2"/>
        <v>0</v>
      </c>
      <c r="O21" s="2">
        <f>[1]總計!L18</f>
        <v>0</v>
      </c>
      <c r="P21" s="2">
        <f>[1]總計!M18</f>
        <v>0</v>
      </c>
      <c r="Q21" s="2">
        <f>[1]總計!N18</f>
        <v>0</v>
      </c>
      <c r="R21" s="2">
        <f>[1]總計!O18</f>
        <v>0</v>
      </c>
      <c r="S21" s="2">
        <f>[1]總計!P18</f>
        <v>0</v>
      </c>
      <c r="T21" s="2">
        <f>[1]總計!Q18</f>
        <v>0</v>
      </c>
      <c r="U21" s="16">
        <f t="shared" si="3"/>
        <v>0</v>
      </c>
      <c r="V21" s="16">
        <f t="shared" si="4"/>
        <v>0</v>
      </c>
      <c r="W21" s="17" t="s">
        <v>60</v>
      </c>
      <c r="X21" s="16">
        <f t="shared" si="5"/>
        <v>0</v>
      </c>
      <c r="Y21" s="17" t="s">
        <v>60</v>
      </c>
      <c r="Z21" s="16">
        <f t="shared" si="6"/>
        <v>0</v>
      </c>
      <c r="AA21" s="2">
        <f>[1]總計!R18</f>
        <v>0</v>
      </c>
      <c r="AB21" s="15">
        <f>[1]總計!S18</f>
        <v>0</v>
      </c>
      <c r="AC21" s="2">
        <f>[1]總計!T18</f>
        <v>0</v>
      </c>
      <c r="AD21" s="16">
        <f t="shared" si="7"/>
        <v>0</v>
      </c>
      <c r="AE21" s="2">
        <f>[1]總計!U18</f>
        <v>0</v>
      </c>
      <c r="AF21" s="2">
        <f>[1]總計!V18</f>
        <v>0</v>
      </c>
      <c r="AG21" s="2">
        <f>[1]總計!W18</f>
        <v>0</v>
      </c>
      <c r="AH21" s="16">
        <f t="shared" si="8"/>
        <v>0</v>
      </c>
      <c r="AI21" s="2">
        <f>[1]總計!X18</f>
        <v>0</v>
      </c>
      <c r="AJ21" s="2">
        <f>[1]總計!Y18</f>
        <v>0</v>
      </c>
      <c r="AK21" s="18">
        <f>'[1]1統'!AA18</f>
        <v>0</v>
      </c>
      <c r="AL21" s="18">
        <f>'[1]2統'!AA18</f>
        <v>0</v>
      </c>
      <c r="AM21" s="18">
        <f>'[1]3統'!AA18</f>
        <v>0</v>
      </c>
      <c r="AN21" s="18">
        <f>'[1]4統'!AA18</f>
        <v>0</v>
      </c>
      <c r="AO21" s="18">
        <f>'[1]5統'!AA18</f>
        <v>0</v>
      </c>
      <c r="AP21" s="18">
        <f>'[1]6統'!AA18</f>
        <v>0</v>
      </c>
      <c r="AQ21" s="18">
        <f>'[1]7統'!AA18</f>
        <v>0</v>
      </c>
      <c r="AR21" s="18">
        <f>'[1]8統'!AA18</f>
        <v>0</v>
      </c>
      <c r="AS21" s="18">
        <f>'[1]9統'!AA18</f>
        <v>0</v>
      </c>
      <c r="AT21" s="18">
        <f>'[1]10統'!AA18</f>
        <v>0</v>
      </c>
      <c r="AU21" s="18">
        <f>'[1]11統'!AA18</f>
        <v>0</v>
      </c>
      <c r="AV21" s="18">
        <f>'[1]12統'!AA18</f>
        <v>0</v>
      </c>
      <c r="AW21" s="18">
        <f>'[1]13統'!AA18</f>
        <v>0</v>
      </c>
      <c r="AX21" s="18">
        <f>'[1]14統'!AA18</f>
        <v>0</v>
      </c>
      <c r="AY21" s="18">
        <f>'[1]15統'!AA18</f>
        <v>0</v>
      </c>
      <c r="AZ21" s="18">
        <f>'[1]16統'!AA18</f>
        <v>0</v>
      </c>
      <c r="BA21" s="18">
        <f>'[1]17統'!AA18</f>
        <v>0</v>
      </c>
      <c r="BB21" s="18">
        <f>'[1]18統'!AA18</f>
        <v>0</v>
      </c>
      <c r="BC21" s="18">
        <f>'[1]19統'!AA18</f>
        <v>0</v>
      </c>
      <c r="BD21" s="18">
        <f>'[1]20統'!AA18</f>
        <v>0</v>
      </c>
      <c r="BE21" s="18">
        <f>'[1]21統'!AA18</f>
        <v>0</v>
      </c>
      <c r="BF21" s="18">
        <f>'[1]22統'!AA18</f>
        <v>0</v>
      </c>
      <c r="BG21" s="18">
        <f>'[1]23統'!AA18</f>
        <v>0</v>
      </c>
      <c r="BH21" s="18">
        <f>'[1]24統'!AA18</f>
        <v>0</v>
      </c>
      <c r="BI21" s="18">
        <f>'[1]25統'!AA18</f>
        <v>0</v>
      </c>
    </row>
    <row r="22" spans="1:61" ht="20.100000000000001" hidden="1" customHeight="1" x14ac:dyDescent="0.25">
      <c r="A22" s="2">
        <f>[1]總計!A19</f>
        <v>0</v>
      </c>
      <c r="B22" s="2">
        <f>[1]總計!B19</f>
        <v>0</v>
      </c>
      <c r="C22" s="2">
        <f>[1]總計!C19</f>
        <v>0</v>
      </c>
      <c r="D22" s="2">
        <f>[1]總計!D19</f>
        <v>0</v>
      </c>
      <c r="E22" s="2">
        <f>[1]總計!E19</f>
        <v>0</v>
      </c>
      <c r="F22" s="15">
        <f>[1]總計!F19</f>
        <v>0</v>
      </c>
      <c r="G22" s="15">
        <f>[1]總計!G19</f>
        <v>0</v>
      </c>
      <c r="H22" s="16">
        <f t="shared" si="0"/>
        <v>0</v>
      </c>
      <c r="I22" s="2">
        <f>[1]總計!H19</f>
        <v>0</v>
      </c>
      <c r="J22" s="2">
        <f>[1]總計!I19</f>
        <v>0</v>
      </c>
      <c r="K22" s="2">
        <f>[1]總計!J19</f>
        <v>0</v>
      </c>
      <c r="L22" s="15">
        <f>[1]總計!K19</f>
        <v>0</v>
      </c>
      <c r="M22" s="15">
        <f t="shared" si="1"/>
        <v>0</v>
      </c>
      <c r="N22" s="16">
        <f t="shared" si="2"/>
        <v>0</v>
      </c>
      <c r="O22" s="2">
        <f>[1]總計!L19</f>
        <v>0</v>
      </c>
      <c r="P22" s="2">
        <f>[1]總計!M19</f>
        <v>0</v>
      </c>
      <c r="Q22" s="2">
        <f>[1]總計!N19</f>
        <v>0</v>
      </c>
      <c r="R22" s="2">
        <f>[1]總計!O19</f>
        <v>0</v>
      </c>
      <c r="S22" s="2">
        <f>[1]總計!P19</f>
        <v>0</v>
      </c>
      <c r="T22" s="2">
        <f>[1]總計!Q19</f>
        <v>0</v>
      </c>
      <c r="U22" s="16">
        <f t="shared" si="3"/>
        <v>0</v>
      </c>
      <c r="V22" s="16">
        <f t="shared" si="4"/>
        <v>0</v>
      </c>
      <c r="W22" s="17" t="s">
        <v>60</v>
      </c>
      <c r="X22" s="16">
        <f t="shared" si="5"/>
        <v>0</v>
      </c>
      <c r="Y22" s="17" t="s">
        <v>60</v>
      </c>
      <c r="Z22" s="16">
        <f t="shared" si="6"/>
        <v>0</v>
      </c>
      <c r="AA22" s="2">
        <f>[1]總計!R19</f>
        <v>0</v>
      </c>
      <c r="AB22" s="15">
        <f>[1]總計!S19</f>
        <v>0</v>
      </c>
      <c r="AC22" s="2">
        <f>[1]總計!T19</f>
        <v>0</v>
      </c>
      <c r="AD22" s="16">
        <f t="shared" si="7"/>
        <v>0</v>
      </c>
      <c r="AE22" s="2">
        <f>[1]總計!U19</f>
        <v>0</v>
      </c>
      <c r="AF22" s="2">
        <f>[1]總計!V19</f>
        <v>0</v>
      </c>
      <c r="AG22" s="2">
        <f>[1]總計!W19</f>
        <v>0</v>
      </c>
      <c r="AH22" s="16">
        <f t="shared" si="8"/>
        <v>0</v>
      </c>
      <c r="AI22" s="2">
        <f>[1]總計!X19</f>
        <v>0</v>
      </c>
      <c r="AJ22" s="2">
        <f>[1]總計!Y19</f>
        <v>0</v>
      </c>
      <c r="AK22" s="18">
        <f>'[1]1統'!AA19</f>
        <v>0</v>
      </c>
      <c r="AL22" s="18">
        <f>'[1]2統'!AA19</f>
        <v>0</v>
      </c>
      <c r="AM22" s="18">
        <f>'[1]3統'!AA19</f>
        <v>0</v>
      </c>
      <c r="AN22" s="18">
        <f>'[1]4統'!AA19</f>
        <v>0</v>
      </c>
      <c r="AO22" s="18">
        <f>'[1]5統'!AA19</f>
        <v>0</v>
      </c>
      <c r="AP22" s="18">
        <f>'[1]6統'!AA19</f>
        <v>0</v>
      </c>
      <c r="AQ22" s="18">
        <f>'[1]7統'!AA19</f>
        <v>0</v>
      </c>
      <c r="AR22" s="18">
        <f>'[1]8統'!AA19</f>
        <v>0</v>
      </c>
      <c r="AS22" s="18">
        <f>'[1]9統'!AA19</f>
        <v>0</v>
      </c>
      <c r="AT22" s="18">
        <f>'[1]10統'!AA19</f>
        <v>0</v>
      </c>
      <c r="AU22" s="18">
        <f>'[1]11統'!AA19</f>
        <v>0</v>
      </c>
      <c r="AV22" s="18">
        <f>'[1]12統'!AA19</f>
        <v>0</v>
      </c>
      <c r="AW22" s="18">
        <f>'[1]13統'!AA19</f>
        <v>0</v>
      </c>
      <c r="AX22" s="18">
        <f>'[1]14統'!AA19</f>
        <v>0</v>
      </c>
      <c r="AY22" s="18">
        <f>'[1]15統'!AA19</f>
        <v>0</v>
      </c>
      <c r="AZ22" s="18">
        <f>'[1]16統'!AA19</f>
        <v>0</v>
      </c>
      <c r="BA22" s="18">
        <f>'[1]17統'!AA19</f>
        <v>0</v>
      </c>
      <c r="BB22" s="18">
        <f>'[1]18統'!AA19</f>
        <v>0</v>
      </c>
      <c r="BC22" s="18">
        <f>'[1]19統'!AA19</f>
        <v>0</v>
      </c>
      <c r="BD22" s="18">
        <f>'[1]20統'!AA19</f>
        <v>0</v>
      </c>
      <c r="BE22" s="18">
        <f>'[1]21統'!AA19</f>
        <v>0</v>
      </c>
      <c r="BF22" s="18">
        <f>'[1]22統'!AA19</f>
        <v>0</v>
      </c>
      <c r="BG22" s="18">
        <f>'[1]23統'!AA19</f>
        <v>0</v>
      </c>
      <c r="BH22" s="18">
        <f>'[1]24統'!AA19</f>
        <v>0</v>
      </c>
      <c r="BI22" s="18">
        <f>'[1]25統'!AA19</f>
        <v>0</v>
      </c>
    </row>
    <row r="23" spans="1:61" ht="20.100000000000001" hidden="1" customHeight="1" x14ac:dyDescent="0.25">
      <c r="A23" s="2">
        <f>[1]總計!A20</f>
        <v>0</v>
      </c>
      <c r="B23" s="2">
        <f>[1]總計!B20</f>
        <v>0</v>
      </c>
      <c r="C23" s="2">
        <f>[1]總計!C20</f>
        <v>0</v>
      </c>
      <c r="D23" s="2">
        <f>[1]總計!D20</f>
        <v>0</v>
      </c>
      <c r="E23" s="2">
        <f>[1]總計!E20</f>
        <v>0</v>
      </c>
      <c r="F23" s="15">
        <f>[1]總計!F20</f>
        <v>0</v>
      </c>
      <c r="G23" s="15">
        <f>[1]總計!G20</f>
        <v>0</v>
      </c>
      <c r="H23" s="16">
        <f t="shared" si="0"/>
        <v>0</v>
      </c>
      <c r="I23" s="2">
        <f>[1]總計!H20</f>
        <v>0</v>
      </c>
      <c r="J23" s="2">
        <f>[1]總計!I20</f>
        <v>0</v>
      </c>
      <c r="K23" s="2">
        <f>[1]總計!J20</f>
        <v>0</v>
      </c>
      <c r="L23" s="15">
        <f>[1]總計!K20</f>
        <v>0</v>
      </c>
      <c r="M23" s="15">
        <f t="shared" si="1"/>
        <v>0</v>
      </c>
      <c r="N23" s="16">
        <f t="shared" si="2"/>
        <v>0</v>
      </c>
      <c r="O23" s="2">
        <f>[1]總計!L20</f>
        <v>0</v>
      </c>
      <c r="P23" s="2">
        <f>[1]總計!M20</f>
        <v>0</v>
      </c>
      <c r="Q23" s="2">
        <f>[1]總計!N20</f>
        <v>0</v>
      </c>
      <c r="R23" s="2">
        <f>[1]總計!O20</f>
        <v>0</v>
      </c>
      <c r="S23" s="2">
        <f>[1]總計!P20</f>
        <v>0</v>
      </c>
      <c r="T23" s="2">
        <f>[1]總計!Q20</f>
        <v>0</v>
      </c>
      <c r="U23" s="16">
        <f t="shared" si="3"/>
        <v>0</v>
      </c>
      <c r="V23" s="16">
        <f t="shared" si="4"/>
        <v>0</v>
      </c>
      <c r="W23" s="17" t="s">
        <v>59</v>
      </c>
      <c r="X23" s="16">
        <f t="shared" si="5"/>
        <v>0</v>
      </c>
      <c r="Y23" s="17" t="s">
        <v>59</v>
      </c>
      <c r="Z23" s="16">
        <f t="shared" si="6"/>
        <v>0</v>
      </c>
      <c r="AA23" s="2">
        <f>[1]總計!R20</f>
        <v>0</v>
      </c>
      <c r="AB23" s="15">
        <f>[1]總計!S20</f>
        <v>0</v>
      </c>
      <c r="AC23" s="2">
        <f>[1]總計!T20</f>
        <v>0</v>
      </c>
      <c r="AD23" s="16">
        <f t="shared" si="7"/>
        <v>0</v>
      </c>
      <c r="AE23" s="2">
        <f>[1]總計!U20</f>
        <v>0</v>
      </c>
      <c r="AF23" s="2">
        <f>[1]總計!V20</f>
        <v>0</v>
      </c>
      <c r="AG23" s="2">
        <f>[1]總計!W20</f>
        <v>0</v>
      </c>
      <c r="AH23" s="16">
        <f t="shared" si="8"/>
        <v>0</v>
      </c>
      <c r="AI23" s="2">
        <f>[1]總計!X20</f>
        <v>0</v>
      </c>
      <c r="AJ23" s="2">
        <f>[1]總計!Y20</f>
        <v>0</v>
      </c>
      <c r="AK23" s="18">
        <f>'[1]1統'!AA20</f>
        <v>0</v>
      </c>
      <c r="AL23" s="18">
        <f>'[1]2統'!AA20</f>
        <v>0</v>
      </c>
      <c r="AM23" s="18">
        <f>'[1]3統'!AA20</f>
        <v>0</v>
      </c>
      <c r="AN23" s="18">
        <f>'[1]4統'!AA20</f>
        <v>0</v>
      </c>
      <c r="AO23" s="18">
        <f>'[1]5統'!AA20</f>
        <v>0</v>
      </c>
      <c r="AP23" s="18">
        <f>'[1]6統'!AA20</f>
        <v>0</v>
      </c>
      <c r="AQ23" s="18">
        <f>'[1]7統'!AA20</f>
        <v>0</v>
      </c>
      <c r="AR23" s="18">
        <f>'[1]8統'!AA20</f>
        <v>0</v>
      </c>
      <c r="AS23" s="18">
        <f>'[1]9統'!AA20</f>
        <v>0</v>
      </c>
      <c r="AT23" s="18">
        <f>'[1]10統'!AA20</f>
        <v>0</v>
      </c>
      <c r="AU23" s="18">
        <f>'[1]11統'!AA20</f>
        <v>0</v>
      </c>
      <c r="AV23" s="18">
        <f>'[1]12統'!AA20</f>
        <v>0</v>
      </c>
      <c r="AW23" s="18">
        <f>'[1]13統'!AA20</f>
        <v>0</v>
      </c>
      <c r="AX23" s="18">
        <f>'[1]14統'!AA20</f>
        <v>0</v>
      </c>
      <c r="AY23" s="18">
        <f>'[1]15統'!AA20</f>
        <v>0</v>
      </c>
      <c r="AZ23" s="18">
        <f>'[1]16統'!AA20</f>
        <v>0</v>
      </c>
      <c r="BA23" s="18">
        <f>'[1]17統'!AA20</f>
        <v>0</v>
      </c>
      <c r="BB23" s="18">
        <f>'[1]18統'!AA20</f>
        <v>0</v>
      </c>
      <c r="BC23" s="18">
        <f>'[1]19統'!AA20</f>
        <v>0</v>
      </c>
      <c r="BD23" s="18">
        <f>'[1]20統'!AA20</f>
        <v>0</v>
      </c>
      <c r="BE23" s="18">
        <f>'[1]21統'!AA20</f>
        <v>0</v>
      </c>
      <c r="BF23" s="18">
        <f>'[1]22統'!AA20</f>
        <v>0</v>
      </c>
      <c r="BG23" s="18">
        <f>'[1]23統'!AA20</f>
        <v>0</v>
      </c>
      <c r="BH23" s="18">
        <f>'[1]24統'!AA20</f>
        <v>0</v>
      </c>
      <c r="BI23" s="18">
        <f>'[1]25統'!AA20</f>
        <v>0</v>
      </c>
    </row>
    <row r="24" spans="1:61" ht="20.100000000000001" hidden="1" customHeight="1" x14ac:dyDescent="0.25">
      <c r="A24" s="2">
        <f>[1]總計!A21</f>
        <v>0</v>
      </c>
      <c r="B24" s="2">
        <f>[1]總計!B21</f>
        <v>0</v>
      </c>
      <c r="C24" s="2">
        <f>[1]總計!C21</f>
        <v>0</v>
      </c>
      <c r="D24" s="2">
        <f>[1]總計!D21</f>
        <v>0</v>
      </c>
      <c r="E24" s="2">
        <f>[1]總計!E21</f>
        <v>0</v>
      </c>
      <c r="F24" s="15">
        <f>[1]總計!F21</f>
        <v>0</v>
      </c>
      <c r="G24" s="15">
        <f>[1]總計!G21</f>
        <v>0</v>
      </c>
      <c r="H24" s="16">
        <f t="shared" si="0"/>
        <v>0</v>
      </c>
      <c r="I24" s="2">
        <f>[1]總計!H21</f>
        <v>0</v>
      </c>
      <c r="J24" s="2">
        <f>[1]總計!I21</f>
        <v>0</v>
      </c>
      <c r="K24" s="2">
        <f>[1]總計!J21</f>
        <v>0</v>
      </c>
      <c r="L24" s="15">
        <f>[1]總計!K21</f>
        <v>0</v>
      </c>
      <c r="M24" s="15">
        <f t="shared" si="1"/>
        <v>0</v>
      </c>
      <c r="N24" s="16">
        <f t="shared" si="2"/>
        <v>0</v>
      </c>
      <c r="O24" s="2">
        <f>[1]總計!L21</f>
        <v>0</v>
      </c>
      <c r="P24" s="2">
        <f>[1]總計!M21</f>
        <v>0</v>
      </c>
      <c r="Q24" s="2">
        <f>[1]總計!N21</f>
        <v>0</v>
      </c>
      <c r="R24" s="2">
        <f>[1]總計!O21</f>
        <v>0</v>
      </c>
      <c r="S24" s="2">
        <f>[1]總計!P21</f>
        <v>0</v>
      </c>
      <c r="T24" s="2">
        <f>[1]總計!Q21</f>
        <v>0</v>
      </c>
      <c r="U24" s="16">
        <f t="shared" si="3"/>
        <v>0</v>
      </c>
      <c r="V24" s="16">
        <f t="shared" si="4"/>
        <v>0</v>
      </c>
      <c r="W24" s="17" t="s">
        <v>59</v>
      </c>
      <c r="X24" s="16">
        <f t="shared" si="5"/>
        <v>0</v>
      </c>
      <c r="Y24" s="17" t="s">
        <v>59</v>
      </c>
      <c r="Z24" s="16">
        <f t="shared" si="6"/>
        <v>0</v>
      </c>
      <c r="AA24" s="2">
        <f>[1]總計!R21</f>
        <v>0</v>
      </c>
      <c r="AB24" s="15">
        <f>[1]總計!S21</f>
        <v>0</v>
      </c>
      <c r="AC24" s="2">
        <f>[1]總計!T21</f>
        <v>0</v>
      </c>
      <c r="AD24" s="16">
        <f t="shared" si="7"/>
        <v>0</v>
      </c>
      <c r="AE24" s="2">
        <f>[1]總計!U21</f>
        <v>0</v>
      </c>
      <c r="AF24" s="2">
        <f>[1]總計!V21</f>
        <v>0</v>
      </c>
      <c r="AG24" s="2">
        <f>[1]總計!W21</f>
        <v>0</v>
      </c>
      <c r="AH24" s="16">
        <f t="shared" si="8"/>
        <v>0</v>
      </c>
      <c r="AI24" s="2">
        <f>[1]總計!X21</f>
        <v>0</v>
      </c>
      <c r="AJ24" s="2">
        <f>[1]總計!Y21</f>
        <v>0</v>
      </c>
      <c r="AK24" s="18">
        <f>'[1]1統'!AA21</f>
        <v>0</v>
      </c>
      <c r="AL24" s="18">
        <f>'[1]2統'!AA21</f>
        <v>0</v>
      </c>
      <c r="AM24" s="18">
        <f>'[1]3統'!AA21</f>
        <v>0</v>
      </c>
      <c r="AN24" s="18">
        <f>'[1]4統'!AA21</f>
        <v>0</v>
      </c>
      <c r="AO24" s="18">
        <f>'[1]5統'!AA21</f>
        <v>0</v>
      </c>
      <c r="AP24" s="18">
        <f>'[1]6統'!AA21</f>
        <v>0</v>
      </c>
      <c r="AQ24" s="18">
        <f>'[1]7統'!AA21</f>
        <v>0</v>
      </c>
      <c r="AR24" s="18">
        <f>'[1]8統'!AA21</f>
        <v>0</v>
      </c>
      <c r="AS24" s="18">
        <f>'[1]9統'!AA21</f>
        <v>0</v>
      </c>
      <c r="AT24" s="18">
        <f>'[1]10統'!AA21</f>
        <v>0</v>
      </c>
      <c r="AU24" s="18">
        <f>'[1]11統'!AA21</f>
        <v>0</v>
      </c>
      <c r="AV24" s="18">
        <f>'[1]12統'!AA21</f>
        <v>0</v>
      </c>
      <c r="AW24" s="18">
        <f>'[1]13統'!AA21</f>
        <v>0</v>
      </c>
      <c r="AX24" s="18">
        <f>'[1]14統'!AA21</f>
        <v>0</v>
      </c>
      <c r="AY24" s="18">
        <f>'[1]15統'!AA21</f>
        <v>0</v>
      </c>
      <c r="AZ24" s="18">
        <f>'[1]16統'!AA21</f>
        <v>0</v>
      </c>
      <c r="BA24" s="18">
        <f>'[1]17統'!AA21</f>
        <v>0</v>
      </c>
      <c r="BB24" s="18">
        <f>'[1]18統'!AA21</f>
        <v>0</v>
      </c>
      <c r="BC24" s="18">
        <f>'[1]19統'!AA21</f>
        <v>0</v>
      </c>
      <c r="BD24" s="18">
        <f>'[1]20統'!AA21</f>
        <v>0</v>
      </c>
      <c r="BE24" s="18">
        <f>'[1]21統'!AA21</f>
        <v>0</v>
      </c>
      <c r="BF24" s="18">
        <f>'[1]22統'!AA21</f>
        <v>0</v>
      </c>
      <c r="BG24" s="18">
        <f>'[1]23統'!AA21</f>
        <v>0</v>
      </c>
      <c r="BH24" s="18">
        <f>'[1]24統'!AA21</f>
        <v>0</v>
      </c>
      <c r="BI24" s="18">
        <f>'[1]25統'!AA21</f>
        <v>0</v>
      </c>
    </row>
    <row r="25" spans="1:61" ht="20.100000000000001" hidden="1" customHeight="1" x14ac:dyDescent="0.25">
      <c r="A25" s="2">
        <f>[1]總計!A22</f>
        <v>0</v>
      </c>
      <c r="B25" s="2">
        <f>[1]總計!B22</f>
        <v>0</v>
      </c>
      <c r="C25" s="2">
        <f>[1]總計!C22</f>
        <v>0</v>
      </c>
      <c r="D25" s="2">
        <f>[1]總計!D22</f>
        <v>0</v>
      </c>
      <c r="E25" s="2">
        <f>[1]總計!E22</f>
        <v>0</v>
      </c>
      <c r="F25" s="15">
        <f>[1]總計!F22</f>
        <v>0</v>
      </c>
      <c r="G25" s="15">
        <f>[1]總計!G22</f>
        <v>0</v>
      </c>
      <c r="H25" s="16">
        <f t="shared" si="0"/>
        <v>0</v>
      </c>
      <c r="I25" s="2">
        <f>[1]總計!H22</f>
        <v>0</v>
      </c>
      <c r="J25" s="2">
        <f>[1]總計!I22</f>
        <v>0</v>
      </c>
      <c r="K25" s="2">
        <f>[1]總計!J22</f>
        <v>0</v>
      </c>
      <c r="L25" s="15">
        <f>[1]總計!K22</f>
        <v>0</v>
      </c>
      <c r="M25" s="15">
        <f t="shared" si="1"/>
        <v>0</v>
      </c>
      <c r="N25" s="16">
        <f t="shared" si="2"/>
        <v>0</v>
      </c>
      <c r="O25" s="2">
        <f>[1]總計!L22</f>
        <v>0</v>
      </c>
      <c r="P25" s="2">
        <f>[1]總計!M22</f>
        <v>0</v>
      </c>
      <c r="Q25" s="2">
        <f>[1]總計!N22</f>
        <v>0</v>
      </c>
      <c r="R25" s="2">
        <f>[1]總計!O22</f>
        <v>0</v>
      </c>
      <c r="S25" s="2">
        <f>[1]總計!P22</f>
        <v>0</v>
      </c>
      <c r="T25" s="2">
        <f>[1]總計!Q22</f>
        <v>0</v>
      </c>
      <c r="U25" s="16">
        <f t="shared" si="3"/>
        <v>0</v>
      </c>
      <c r="V25" s="16">
        <f t="shared" si="4"/>
        <v>0</v>
      </c>
      <c r="W25" s="17" t="s">
        <v>60</v>
      </c>
      <c r="X25" s="16">
        <f t="shared" si="5"/>
        <v>0</v>
      </c>
      <c r="Y25" s="17" t="s">
        <v>60</v>
      </c>
      <c r="Z25" s="16">
        <f t="shared" si="6"/>
        <v>0</v>
      </c>
      <c r="AA25" s="2">
        <f>[1]總計!R22</f>
        <v>0</v>
      </c>
      <c r="AB25" s="15">
        <f>[1]總計!S22</f>
        <v>0</v>
      </c>
      <c r="AC25" s="2">
        <f>[1]總計!T22</f>
        <v>0</v>
      </c>
      <c r="AD25" s="16">
        <f t="shared" si="7"/>
        <v>0</v>
      </c>
      <c r="AE25" s="2">
        <f>[1]總計!U22</f>
        <v>0</v>
      </c>
      <c r="AF25" s="2">
        <f>[1]總計!V22</f>
        <v>0</v>
      </c>
      <c r="AG25" s="2">
        <f>[1]總計!W22</f>
        <v>0</v>
      </c>
      <c r="AH25" s="16">
        <f t="shared" si="8"/>
        <v>0</v>
      </c>
      <c r="AI25" s="2">
        <f>[1]總計!X22</f>
        <v>0</v>
      </c>
      <c r="AJ25" s="2">
        <f>[1]總計!Y22</f>
        <v>0</v>
      </c>
      <c r="AK25" s="18">
        <f>'[1]1統'!AA22</f>
        <v>0</v>
      </c>
      <c r="AL25" s="18">
        <f>'[1]2統'!AA22</f>
        <v>0</v>
      </c>
      <c r="AM25" s="18">
        <f>'[1]3統'!AA22</f>
        <v>0</v>
      </c>
      <c r="AN25" s="18">
        <f>'[1]4統'!AA22</f>
        <v>0</v>
      </c>
      <c r="AO25" s="18">
        <f>'[1]5統'!AA22</f>
        <v>0</v>
      </c>
      <c r="AP25" s="18">
        <f>'[1]6統'!AA22</f>
        <v>0</v>
      </c>
      <c r="AQ25" s="18">
        <f>'[1]7統'!AA22</f>
        <v>0</v>
      </c>
      <c r="AR25" s="18">
        <f>'[1]8統'!AA22</f>
        <v>0</v>
      </c>
      <c r="AS25" s="18">
        <f>'[1]9統'!AA22</f>
        <v>0</v>
      </c>
      <c r="AT25" s="18">
        <f>'[1]10統'!AA22</f>
        <v>0</v>
      </c>
      <c r="AU25" s="18">
        <f>'[1]11統'!AA22</f>
        <v>0</v>
      </c>
      <c r="AV25" s="18">
        <f>'[1]12統'!AA22</f>
        <v>0</v>
      </c>
      <c r="AW25" s="18">
        <f>'[1]13統'!AA22</f>
        <v>0</v>
      </c>
      <c r="AX25" s="18">
        <f>'[1]14統'!AA22</f>
        <v>0</v>
      </c>
      <c r="AY25" s="18">
        <f>'[1]15統'!AA22</f>
        <v>0</v>
      </c>
      <c r="AZ25" s="18">
        <f>'[1]16統'!AA22</f>
        <v>0</v>
      </c>
      <c r="BA25" s="18">
        <f>'[1]17統'!AA22</f>
        <v>0</v>
      </c>
      <c r="BB25" s="18">
        <f>'[1]18統'!AA22</f>
        <v>0</v>
      </c>
      <c r="BC25" s="18">
        <f>'[1]19統'!AA22</f>
        <v>0</v>
      </c>
      <c r="BD25" s="18">
        <f>'[1]20統'!AA22</f>
        <v>0</v>
      </c>
      <c r="BE25" s="18">
        <f>'[1]21統'!AA22</f>
        <v>0</v>
      </c>
      <c r="BF25" s="18">
        <f>'[1]22統'!AA22</f>
        <v>0</v>
      </c>
      <c r="BG25" s="18">
        <f>'[1]23統'!AA22</f>
        <v>0</v>
      </c>
      <c r="BH25" s="18">
        <f>'[1]24統'!AA22</f>
        <v>0</v>
      </c>
      <c r="BI25" s="18">
        <f>'[1]25統'!AA22</f>
        <v>0</v>
      </c>
    </row>
    <row r="26" spans="1:61" ht="20.100000000000001" hidden="1" customHeight="1" x14ac:dyDescent="0.25">
      <c r="A26" s="2">
        <f>[1]總計!A23</f>
        <v>0</v>
      </c>
      <c r="B26" s="2">
        <f>[1]總計!B23</f>
        <v>0</v>
      </c>
      <c r="C26" s="2">
        <f>[1]總計!C23</f>
        <v>0</v>
      </c>
      <c r="D26" s="2">
        <f>[1]總計!D23</f>
        <v>0</v>
      </c>
      <c r="E26" s="2">
        <f>[1]總計!E23</f>
        <v>0</v>
      </c>
      <c r="F26" s="15">
        <f>[1]總計!F23</f>
        <v>0</v>
      </c>
      <c r="G26" s="15">
        <f>[1]總計!G23</f>
        <v>0</v>
      </c>
      <c r="H26" s="16">
        <f t="shared" si="0"/>
        <v>0</v>
      </c>
      <c r="I26" s="2">
        <f>[1]總計!H23</f>
        <v>0</v>
      </c>
      <c r="J26" s="2">
        <f>[1]總計!I23</f>
        <v>0</v>
      </c>
      <c r="K26" s="2">
        <f>[1]總計!J23</f>
        <v>0</v>
      </c>
      <c r="L26" s="15">
        <f>[1]總計!K23</f>
        <v>0</v>
      </c>
      <c r="M26" s="15">
        <f t="shared" si="1"/>
        <v>0</v>
      </c>
      <c r="N26" s="16">
        <f t="shared" si="2"/>
        <v>0</v>
      </c>
      <c r="O26" s="2">
        <f>[1]總計!L23</f>
        <v>0</v>
      </c>
      <c r="P26" s="2">
        <f>[1]總計!M23</f>
        <v>0</v>
      </c>
      <c r="Q26" s="2">
        <f>[1]總計!N23</f>
        <v>0</v>
      </c>
      <c r="R26" s="2">
        <f>[1]總計!O23</f>
        <v>0</v>
      </c>
      <c r="S26" s="2">
        <f>[1]總計!P23</f>
        <v>0</v>
      </c>
      <c r="T26" s="2">
        <f>[1]總計!Q23</f>
        <v>0</v>
      </c>
      <c r="U26" s="16">
        <f t="shared" si="3"/>
        <v>0</v>
      </c>
      <c r="V26" s="16">
        <f t="shared" si="4"/>
        <v>0</v>
      </c>
      <c r="W26" s="17" t="s">
        <v>60</v>
      </c>
      <c r="X26" s="16">
        <f t="shared" si="5"/>
        <v>0</v>
      </c>
      <c r="Y26" s="17" t="s">
        <v>60</v>
      </c>
      <c r="Z26" s="16">
        <f t="shared" si="6"/>
        <v>0</v>
      </c>
      <c r="AA26" s="2">
        <f>[1]總計!R23</f>
        <v>0</v>
      </c>
      <c r="AB26" s="15">
        <f>[1]總計!S23</f>
        <v>0</v>
      </c>
      <c r="AC26" s="2">
        <f>[1]總計!T23</f>
        <v>0</v>
      </c>
      <c r="AD26" s="16">
        <f t="shared" si="7"/>
        <v>0</v>
      </c>
      <c r="AE26" s="2">
        <f>[1]總計!U23</f>
        <v>0</v>
      </c>
      <c r="AF26" s="2">
        <f>[1]總計!V23</f>
        <v>0</v>
      </c>
      <c r="AG26" s="2">
        <f>[1]總計!W23</f>
        <v>0</v>
      </c>
      <c r="AH26" s="16">
        <f t="shared" si="8"/>
        <v>0</v>
      </c>
      <c r="AI26" s="2">
        <f>[1]總計!X23</f>
        <v>0</v>
      </c>
      <c r="AJ26" s="2">
        <f>[1]總計!Y23</f>
        <v>0</v>
      </c>
      <c r="AK26" s="18">
        <f>'[1]1統'!AA23</f>
        <v>0</v>
      </c>
      <c r="AL26" s="18">
        <f>'[1]2統'!AA23</f>
        <v>0</v>
      </c>
      <c r="AM26" s="18">
        <f>'[1]3統'!AA23</f>
        <v>0</v>
      </c>
      <c r="AN26" s="18">
        <f>'[1]4統'!AA23</f>
        <v>0</v>
      </c>
      <c r="AO26" s="18">
        <f>'[1]5統'!AA23</f>
        <v>0</v>
      </c>
      <c r="AP26" s="18">
        <f>'[1]6統'!AA23</f>
        <v>0</v>
      </c>
      <c r="AQ26" s="18">
        <f>'[1]7統'!AA23</f>
        <v>0</v>
      </c>
      <c r="AR26" s="18">
        <f>'[1]8統'!AA23</f>
        <v>0</v>
      </c>
      <c r="AS26" s="18">
        <f>'[1]9統'!AA23</f>
        <v>0</v>
      </c>
      <c r="AT26" s="18">
        <f>'[1]10統'!AA23</f>
        <v>0</v>
      </c>
      <c r="AU26" s="18">
        <f>'[1]11統'!AA23</f>
        <v>0</v>
      </c>
      <c r="AV26" s="18">
        <f>'[1]12統'!AA23</f>
        <v>0</v>
      </c>
      <c r="AW26" s="18">
        <f>'[1]13統'!AA23</f>
        <v>0</v>
      </c>
      <c r="AX26" s="18">
        <f>'[1]14統'!AA23</f>
        <v>0</v>
      </c>
      <c r="AY26" s="18">
        <f>'[1]15統'!AA23</f>
        <v>0</v>
      </c>
      <c r="AZ26" s="18">
        <f>'[1]16統'!AA23</f>
        <v>0</v>
      </c>
      <c r="BA26" s="18">
        <f>'[1]17統'!AA23</f>
        <v>0</v>
      </c>
      <c r="BB26" s="18">
        <f>'[1]18統'!AA23</f>
        <v>0</v>
      </c>
      <c r="BC26" s="18">
        <f>'[1]19統'!AA23</f>
        <v>0</v>
      </c>
      <c r="BD26" s="18">
        <f>'[1]20統'!AA23</f>
        <v>0</v>
      </c>
      <c r="BE26" s="18">
        <f>'[1]21統'!AA23</f>
        <v>0</v>
      </c>
      <c r="BF26" s="18">
        <f>'[1]22統'!AA23</f>
        <v>0</v>
      </c>
      <c r="BG26" s="18">
        <f>'[1]23統'!AA23</f>
        <v>0</v>
      </c>
      <c r="BH26" s="18">
        <f>'[1]24統'!AA23</f>
        <v>0</v>
      </c>
      <c r="BI26" s="18">
        <f>'[1]25統'!AA23</f>
        <v>0</v>
      </c>
    </row>
    <row r="27" spans="1:61" ht="20.100000000000001" hidden="1" customHeight="1" x14ac:dyDescent="0.25">
      <c r="A27" s="2">
        <f>[1]總計!A24</f>
        <v>0</v>
      </c>
      <c r="B27" s="2">
        <f>[1]總計!B24</f>
        <v>0</v>
      </c>
      <c r="C27" s="2">
        <f>[1]總計!C24</f>
        <v>0</v>
      </c>
      <c r="D27" s="2">
        <f>[1]總計!D24</f>
        <v>0</v>
      </c>
      <c r="E27" s="2">
        <f>[1]總計!E24</f>
        <v>0</v>
      </c>
      <c r="F27" s="15">
        <f>[1]總計!F24</f>
        <v>0</v>
      </c>
      <c r="G27" s="15">
        <f>[1]總計!G24</f>
        <v>0</v>
      </c>
      <c r="H27" s="16">
        <f t="shared" si="0"/>
        <v>0</v>
      </c>
      <c r="I27" s="2">
        <f>[1]總計!H24</f>
        <v>0</v>
      </c>
      <c r="J27" s="2">
        <f>[1]總計!I24</f>
        <v>0</v>
      </c>
      <c r="K27" s="2">
        <f>[1]總計!J24</f>
        <v>0</v>
      </c>
      <c r="L27" s="15">
        <f>[1]總計!K24</f>
        <v>0</v>
      </c>
      <c r="M27" s="15">
        <f t="shared" si="1"/>
        <v>0</v>
      </c>
      <c r="N27" s="16">
        <f t="shared" si="2"/>
        <v>0</v>
      </c>
      <c r="O27" s="2">
        <f>[1]總計!L24</f>
        <v>0</v>
      </c>
      <c r="P27" s="2">
        <f>[1]總計!M24</f>
        <v>0</v>
      </c>
      <c r="Q27" s="2">
        <f>[1]總計!N24</f>
        <v>0</v>
      </c>
      <c r="R27" s="2">
        <f>[1]總計!O24</f>
        <v>0</v>
      </c>
      <c r="S27" s="2">
        <f>[1]總計!P24</f>
        <v>0</v>
      </c>
      <c r="T27" s="2">
        <f>[1]總計!Q24</f>
        <v>0</v>
      </c>
      <c r="U27" s="16">
        <f t="shared" si="3"/>
        <v>0</v>
      </c>
      <c r="V27" s="16">
        <f t="shared" si="4"/>
        <v>0</v>
      </c>
      <c r="W27" s="17" t="s">
        <v>61</v>
      </c>
      <c r="X27" s="16">
        <f t="shared" si="5"/>
        <v>0</v>
      </c>
      <c r="Y27" s="17" t="s">
        <v>61</v>
      </c>
      <c r="Z27" s="16">
        <f t="shared" si="6"/>
        <v>0</v>
      </c>
      <c r="AA27" s="2">
        <f>[1]總計!R24</f>
        <v>0</v>
      </c>
      <c r="AB27" s="15">
        <f>[1]總計!S24</f>
        <v>0</v>
      </c>
      <c r="AC27" s="2">
        <f>[1]總計!T24</f>
        <v>0</v>
      </c>
      <c r="AD27" s="16">
        <f t="shared" si="7"/>
        <v>0</v>
      </c>
      <c r="AE27" s="2">
        <f>[1]總計!U24</f>
        <v>0</v>
      </c>
      <c r="AF27" s="2">
        <f>[1]總計!V24</f>
        <v>0</v>
      </c>
      <c r="AG27" s="2">
        <f>[1]總計!W24</f>
        <v>0</v>
      </c>
      <c r="AH27" s="16">
        <f t="shared" si="8"/>
        <v>0</v>
      </c>
      <c r="AI27" s="2">
        <f>[1]總計!X24</f>
        <v>0</v>
      </c>
      <c r="AJ27" s="2">
        <f>[1]總計!Y24</f>
        <v>0</v>
      </c>
      <c r="AK27" s="18">
        <f>'[1]1統'!AA24</f>
        <v>0</v>
      </c>
      <c r="AL27" s="18">
        <f>'[1]2統'!AA24</f>
        <v>0</v>
      </c>
      <c r="AM27" s="18">
        <f>'[1]3統'!AA24</f>
        <v>0</v>
      </c>
      <c r="AN27" s="18">
        <f>'[1]4統'!AA24</f>
        <v>0</v>
      </c>
      <c r="AO27" s="18">
        <f>'[1]5統'!AA24</f>
        <v>0</v>
      </c>
      <c r="AP27" s="18">
        <f>'[1]6統'!AA24</f>
        <v>0</v>
      </c>
      <c r="AQ27" s="18">
        <f>'[1]7統'!AA24</f>
        <v>0</v>
      </c>
      <c r="AR27" s="18">
        <f>'[1]8統'!AA24</f>
        <v>0</v>
      </c>
      <c r="AS27" s="18">
        <f>'[1]9統'!AA24</f>
        <v>0</v>
      </c>
      <c r="AT27" s="18">
        <f>'[1]10統'!AA24</f>
        <v>0</v>
      </c>
      <c r="AU27" s="18">
        <f>'[1]11統'!AA24</f>
        <v>0</v>
      </c>
      <c r="AV27" s="18">
        <f>'[1]12統'!AA24</f>
        <v>0</v>
      </c>
      <c r="AW27" s="18">
        <f>'[1]13統'!AA24</f>
        <v>0</v>
      </c>
      <c r="AX27" s="18">
        <f>'[1]14統'!AA24</f>
        <v>0</v>
      </c>
      <c r="AY27" s="18">
        <f>'[1]15統'!AA24</f>
        <v>0</v>
      </c>
      <c r="AZ27" s="18">
        <f>'[1]16統'!AA24</f>
        <v>0</v>
      </c>
      <c r="BA27" s="18">
        <f>'[1]17統'!AA24</f>
        <v>0</v>
      </c>
      <c r="BB27" s="18">
        <f>'[1]18統'!AA24</f>
        <v>0</v>
      </c>
      <c r="BC27" s="18">
        <f>'[1]19統'!AA24</f>
        <v>0</v>
      </c>
      <c r="BD27" s="18">
        <f>'[1]20統'!AA24</f>
        <v>0</v>
      </c>
      <c r="BE27" s="18">
        <f>'[1]21統'!AA24</f>
        <v>0</v>
      </c>
      <c r="BF27" s="18">
        <f>'[1]22統'!AA24</f>
        <v>0</v>
      </c>
      <c r="BG27" s="18">
        <f>'[1]23統'!AA24</f>
        <v>0</v>
      </c>
      <c r="BH27" s="18">
        <f>'[1]24統'!AA24</f>
        <v>0</v>
      </c>
      <c r="BI27" s="18">
        <f>'[1]25統'!AA24</f>
        <v>0</v>
      </c>
    </row>
    <row r="28" spans="1:61" ht="20.100000000000001" hidden="1" customHeight="1" x14ac:dyDescent="0.25">
      <c r="A28" s="2">
        <f>[1]總計!A25</f>
        <v>0</v>
      </c>
      <c r="B28" s="2">
        <f>[1]總計!B25</f>
        <v>0</v>
      </c>
      <c r="C28" s="2">
        <f>[1]總計!C25</f>
        <v>0</v>
      </c>
      <c r="D28" s="2">
        <f>[1]總計!D25</f>
        <v>0</v>
      </c>
      <c r="E28" s="2">
        <f>[1]總計!E25</f>
        <v>0</v>
      </c>
      <c r="F28" s="15">
        <f>[1]總計!F25</f>
        <v>0</v>
      </c>
      <c r="G28" s="15">
        <f>[1]總計!G25</f>
        <v>0</v>
      </c>
      <c r="H28" s="16">
        <f t="shared" si="0"/>
        <v>0</v>
      </c>
      <c r="I28" s="2">
        <f>[1]總計!H25</f>
        <v>0</v>
      </c>
      <c r="J28" s="2">
        <f>[1]總計!I25</f>
        <v>0</v>
      </c>
      <c r="K28" s="2">
        <f>[1]總計!J25</f>
        <v>0</v>
      </c>
      <c r="L28" s="15">
        <f>[1]總計!K25</f>
        <v>0</v>
      </c>
      <c r="M28" s="15">
        <f t="shared" si="1"/>
        <v>0</v>
      </c>
      <c r="N28" s="16">
        <f t="shared" si="2"/>
        <v>0</v>
      </c>
      <c r="O28" s="2">
        <f>[1]總計!L25</f>
        <v>0</v>
      </c>
      <c r="P28" s="2">
        <f>[1]總計!M25</f>
        <v>0</v>
      </c>
      <c r="Q28" s="2">
        <f>[1]總計!N25</f>
        <v>0</v>
      </c>
      <c r="R28" s="2">
        <f>[1]總計!O25</f>
        <v>0</v>
      </c>
      <c r="S28" s="2">
        <f>[1]總計!P25</f>
        <v>0</v>
      </c>
      <c r="T28" s="2">
        <f>[1]總計!Q25</f>
        <v>0</v>
      </c>
      <c r="U28" s="16">
        <f t="shared" si="3"/>
        <v>0</v>
      </c>
      <c r="V28" s="16">
        <f t="shared" si="4"/>
        <v>0</v>
      </c>
      <c r="W28" s="17" t="s">
        <v>62</v>
      </c>
      <c r="X28" s="16">
        <f t="shared" si="5"/>
        <v>0</v>
      </c>
      <c r="Y28" s="17" t="s">
        <v>62</v>
      </c>
      <c r="Z28" s="16">
        <f t="shared" si="6"/>
        <v>0</v>
      </c>
      <c r="AA28" s="2">
        <f>[1]總計!R25</f>
        <v>0</v>
      </c>
      <c r="AB28" s="15">
        <f>[1]總計!S25</f>
        <v>0</v>
      </c>
      <c r="AC28" s="2">
        <f>[1]總計!T25</f>
        <v>0</v>
      </c>
      <c r="AD28" s="16">
        <f t="shared" si="7"/>
        <v>0</v>
      </c>
      <c r="AE28" s="2">
        <f>[1]總計!U25</f>
        <v>0</v>
      </c>
      <c r="AF28" s="2">
        <f>[1]總計!V25</f>
        <v>0</v>
      </c>
      <c r="AG28" s="2">
        <f>[1]總計!W25</f>
        <v>0</v>
      </c>
      <c r="AH28" s="16">
        <f t="shared" si="8"/>
        <v>0</v>
      </c>
      <c r="AI28" s="2">
        <f>[1]總計!X25</f>
        <v>0</v>
      </c>
      <c r="AJ28" s="2">
        <f>[1]總計!Y25</f>
        <v>0</v>
      </c>
      <c r="AK28" s="18">
        <f>'[1]1統'!AA25</f>
        <v>0</v>
      </c>
      <c r="AL28" s="18">
        <f>'[1]2統'!AA25</f>
        <v>0</v>
      </c>
      <c r="AM28" s="18">
        <f>'[1]3統'!AA25</f>
        <v>0</v>
      </c>
      <c r="AN28" s="18">
        <f>'[1]4統'!AA25</f>
        <v>0</v>
      </c>
      <c r="AO28" s="18">
        <f>'[1]5統'!AA25</f>
        <v>0</v>
      </c>
      <c r="AP28" s="18">
        <f>'[1]6統'!AA25</f>
        <v>0</v>
      </c>
      <c r="AQ28" s="18">
        <f>'[1]7統'!AA25</f>
        <v>0</v>
      </c>
      <c r="AR28" s="18">
        <f>'[1]8統'!AA25</f>
        <v>0</v>
      </c>
      <c r="AS28" s="18">
        <f>'[1]9統'!AA25</f>
        <v>0</v>
      </c>
      <c r="AT28" s="18">
        <f>'[1]10統'!AA25</f>
        <v>0</v>
      </c>
      <c r="AU28" s="18">
        <f>'[1]11統'!AA25</f>
        <v>0</v>
      </c>
      <c r="AV28" s="18">
        <f>'[1]12統'!AA25</f>
        <v>0</v>
      </c>
      <c r="AW28" s="18">
        <f>'[1]13統'!AA25</f>
        <v>0</v>
      </c>
      <c r="AX28" s="18">
        <f>'[1]14統'!AA25</f>
        <v>0</v>
      </c>
      <c r="AY28" s="18">
        <f>'[1]15統'!AA25</f>
        <v>0</v>
      </c>
      <c r="AZ28" s="18">
        <f>'[1]16統'!AA25</f>
        <v>0</v>
      </c>
      <c r="BA28" s="18">
        <f>'[1]17統'!AA25</f>
        <v>0</v>
      </c>
      <c r="BB28" s="18">
        <f>'[1]18統'!AA25</f>
        <v>0</v>
      </c>
      <c r="BC28" s="18">
        <f>'[1]19統'!AA25</f>
        <v>0</v>
      </c>
      <c r="BD28" s="18">
        <f>'[1]20統'!AA25</f>
        <v>0</v>
      </c>
      <c r="BE28" s="18">
        <f>'[1]21統'!AA25</f>
        <v>0</v>
      </c>
      <c r="BF28" s="18">
        <f>'[1]22統'!AA25</f>
        <v>0</v>
      </c>
      <c r="BG28" s="18">
        <f>'[1]23統'!AA25</f>
        <v>0</v>
      </c>
      <c r="BH28" s="18">
        <f>'[1]24統'!AA25</f>
        <v>0</v>
      </c>
      <c r="BI28" s="18">
        <f>'[1]25統'!AA25</f>
        <v>0</v>
      </c>
    </row>
    <row r="29" spans="1:61" ht="20.100000000000001" hidden="1" customHeight="1" x14ac:dyDescent="0.25">
      <c r="A29" s="2">
        <f>[1]總計!A26</f>
        <v>0</v>
      </c>
      <c r="B29" s="2">
        <f>[1]總計!B26</f>
        <v>0</v>
      </c>
      <c r="C29" s="2">
        <f>[1]總計!C26</f>
        <v>0</v>
      </c>
      <c r="D29" s="2">
        <f>[1]總計!D26</f>
        <v>0</v>
      </c>
      <c r="E29" s="2">
        <f>[1]總計!E26</f>
        <v>0</v>
      </c>
      <c r="F29" s="15">
        <f>[1]總計!F26</f>
        <v>0</v>
      </c>
      <c r="G29" s="15">
        <f>[1]總計!G26</f>
        <v>0</v>
      </c>
      <c r="H29" s="16">
        <f t="shared" si="0"/>
        <v>0</v>
      </c>
      <c r="I29" s="2">
        <f>[1]總計!H26</f>
        <v>0</v>
      </c>
      <c r="J29" s="2">
        <f>[1]總計!I26</f>
        <v>0</v>
      </c>
      <c r="K29" s="2">
        <f>[1]總計!J26</f>
        <v>0</v>
      </c>
      <c r="L29" s="15">
        <f>[1]總計!K26</f>
        <v>0</v>
      </c>
      <c r="M29" s="15">
        <f t="shared" si="1"/>
        <v>0</v>
      </c>
      <c r="N29" s="16">
        <f t="shared" si="2"/>
        <v>0</v>
      </c>
      <c r="O29" s="2">
        <f>[1]總計!L26</f>
        <v>0</v>
      </c>
      <c r="P29" s="2">
        <f>[1]總計!M26</f>
        <v>0</v>
      </c>
      <c r="Q29" s="2">
        <f>[1]總計!N26</f>
        <v>0</v>
      </c>
      <c r="R29" s="2">
        <f>[1]總計!O26</f>
        <v>0</v>
      </c>
      <c r="S29" s="2">
        <f>[1]總計!P26</f>
        <v>0</v>
      </c>
      <c r="T29" s="2">
        <f>[1]總計!Q26</f>
        <v>0</v>
      </c>
      <c r="U29" s="16">
        <f t="shared" si="3"/>
        <v>0</v>
      </c>
      <c r="V29" s="16">
        <f t="shared" si="4"/>
        <v>0</v>
      </c>
      <c r="W29" s="17" t="s">
        <v>63</v>
      </c>
      <c r="X29" s="16">
        <f t="shared" si="5"/>
        <v>0</v>
      </c>
      <c r="Y29" s="17" t="s">
        <v>63</v>
      </c>
      <c r="Z29" s="16">
        <f t="shared" si="6"/>
        <v>0</v>
      </c>
      <c r="AA29" s="2">
        <f>[1]總計!R26</f>
        <v>0</v>
      </c>
      <c r="AB29" s="15">
        <f>[1]總計!S26</f>
        <v>0</v>
      </c>
      <c r="AC29" s="2">
        <f>[1]總計!T26</f>
        <v>0</v>
      </c>
      <c r="AD29" s="16">
        <f t="shared" si="7"/>
        <v>0</v>
      </c>
      <c r="AE29" s="2">
        <f>[1]總計!U26</f>
        <v>0</v>
      </c>
      <c r="AF29" s="2">
        <f>[1]總計!V26</f>
        <v>0</v>
      </c>
      <c r="AG29" s="2">
        <f>[1]總計!W26</f>
        <v>0</v>
      </c>
      <c r="AH29" s="16">
        <f t="shared" si="8"/>
        <v>0</v>
      </c>
      <c r="AI29" s="2">
        <f>[1]總計!X26</f>
        <v>0</v>
      </c>
      <c r="AJ29" s="2">
        <f>[1]總計!Y26</f>
        <v>0</v>
      </c>
      <c r="AK29" s="18">
        <f>'[1]1統'!AA26</f>
        <v>0</v>
      </c>
      <c r="AL29" s="18">
        <f>'[1]2統'!AA26</f>
        <v>0</v>
      </c>
      <c r="AM29" s="18">
        <f>'[1]3統'!AA26</f>
        <v>0</v>
      </c>
      <c r="AN29" s="18">
        <f>'[1]4統'!AA26</f>
        <v>0</v>
      </c>
      <c r="AO29" s="18">
        <f>'[1]5統'!AA26</f>
        <v>0</v>
      </c>
      <c r="AP29" s="18">
        <f>'[1]6統'!AA26</f>
        <v>0</v>
      </c>
      <c r="AQ29" s="18">
        <f>'[1]7統'!AA26</f>
        <v>0</v>
      </c>
      <c r="AR29" s="18">
        <f>'[1]8統'!AA26</f>
        <v>0</v>
      </c>
      <c r="AS29" s="18">
        <f>'[1]9統'!AA26</f>
        <v>0</v>
      </c>
      <c r="AT29" s="18">
        <f>'[1]10統'!AA26</f>
        <v>0</v>
      </c>
      <c r="AU29" s="18">
        <f>'[1]11統'!AA26</f>
        <v>0</v>
      </c>
      <c r="AV29" s="18">
        <f>'[1]12統'!AA26</f>
        <v>0</v>
      </c>
      <c r="AW29" s="18">
        <f>'[1]13統'!AA26</f>
        <v>0</v>
      </c>
      <c r="AX29" s="18">
        <f>'[1]14統'!AA26</f>
        <v>0</v>
      </c>
      <c r="AY29" s="18">
        <f>'[1]15統'!AA26</f>
        <v>0</v>
      </c>
      <c r="AZ29" s="18">
        <f>'[1]16統'!AA26</f>
        <v>0</v>
      </c>
      <c r="BA29" s="18">
        <f>'[1]17統'!AA26</f>
        <v>0</v>
      </c>
      <c r="BB29" s="18">
        <f>'[1]18統'!AA26</f>
        <v>0</v>
      </c>
      <c r="BC29" s="18">
        <f>'[1]19統'!AA26</f>
        <v>0</v>
      </c>
      <c r="BD29" s="18">
        <f>'[1]20統'!AA26</f>
        <v>0</v>
      </c>
      <c r="BE29" s="18">
        <f>'[1]21統'!AA26</f>
        <v>0</v>
      </c>
      <c r="BF29" s="18">
        <f>'[1]22統'!AA26</f>
        <v>0</v>
      </c>
      <c r="BG29" s="18">
        <f>'[1]23統'!AA26</f>
        <v>0</v>
      </c>
      <c r="BH29" s="18">
        <f>'[1]24統'!AA26</f>
        <v>0</v>
      </c>
      <c r="BI29" s="18">
        <f>'[1]25統'!AA26</f>
        <v>0</v>
      </c>
    </row>
    <row r="30" spans="1:61" ht="20.100000000000001" hidden="1" customHeight="1" x14ac:dyDescent="0.25">
      <c r="A30" s="2">
        <f>[1]總計!A27</f>
        <v>0</v>
      </c>
      <c r="B30" s="2">
        <f>[1]總計!B27</f>
        <v>0</v>
      </c>
      <c r="C30" s="2">
        <f>[1]總計!C27</f>
        <v>0</v>
      </c>
      <c r="D30" s="2">
        <f>[1]總計!D27</f>
        <v>0</v>
      </c>
      <c r="E30" s="2">
        <f>[1]總計!E27</f>
        <v>0</v>
      </c>
      <c r="F30" s="15">
        <f>[1]總計!F27</f>
        <v>0</v>
      </c>
      <c r="G30" s="15">
        <f>[1]總計!G27</f>
        <v>0</v>
      </c>
      <c r="H30" s="16">
        <f t="shared" si="0"/>
        <v>0</v>
      </c>
      <c r="I30" s="2">
        <f>[1]總計!H27</f>
        <v>0</v>
      </c>
      <c r="J30" s="2">
        <f>[1]總計!I27</f>
        <v>0</v>
      </c>
      <c r="K30" s="2">
        <f>[1]總計!J27</f>
        <v>0</v>
      </c>
      <c r="L30" s="15">
        <f>[1]總計!K27</f>
        <v>0</v>
      </c>
      <c r="M30" s="15">
        <f t="shared" si="1"/>
        <v>0</v>
      </c>
      <c r="N30" s="16">
        <f t="shared" si="2"/>
        <v>0</v>
      </c>
      <c r="O30" s="2">
        <f>[1]總計!L27</f>
        <v>0</v>
      </c>
      <c r="P30" s="2">
        <f>[1]總計!M27</f>
        <v>0</v>
      </c>
      <c r="Q30" s="2">
        <f>[1]總計!N27</f>
        <v>0</v>
      </c>
      <c r="R30" s="2">
        <f>[1]總計!O27</f>
        <v>0</v>
      </c>
      <c r="S30" s="2">
        <f>[1]總計!P27</f>
        <v>0</v>
      </c>
      <c r="T30" s="2">
        <f>[1]總計!Q27</f>
        <v>0</v>
      </c>
      <c r="U30" s="16">
        <f t="shared" si="3"/>
        <v>0</v>
      </c>
      <c r="V30" s="16">
        <f t="shared" si="4"/>
        <v>0</v>
      </c>
      <c r="W30" s="17" t="s">
        <v>60</v>
      </c>
      <c r="X30" s="16">
        <f t="shared" si="5"/>
        <v>0</v>
      </c>
      <c r="Y30" s="17" t="s">
        <v>60</v>
      </c>
      <c r="Z30" s="16">
        <f t="shared" si="6"/>
        <v>0</v>
      </c>
      <c r="AA30" s="2">
        <f>[1]總計!R27</f>
        <v>0</v>
      </c>
      <c r="AB30" s="15">
        <f>[1]總計!S27</f>
        <v>0</v>
      </c>
      <c r="AC30" s="2">
        <f>[1]總計!T27</f>
        <v>0</v>
      </c>
      <c r="AD30" s="16">
        <f t="shared" si="7"/>
        <v>0</v>
      </c>
      <c r="AE30" s="2">
        <f>[1]總計!U27</f>
        <v>0</v>
      </c>
      <c r="AF30" s="2">
        <f>[1]總計!V27</f>
        <v>0</v>
      </c>
      <c r="AG30" s="2">
        <f>[1]總計!W27</f>
        <v>0</v>
      </c>
      <c r="AH30" s="16">
        <f t="shared" si="8"/>
        <v>0</v>
      </c>
      <c r="AI30" s="2">
        <f>[1]總計!X27</f>
        <v>0</v>
      </c>
      <c r="AJ30" s="2">
        <f>[1]總計!Y27</f>
        <v>0</v>
      </c>
      <c r="AK30" s="18">
        <f>'[1]1統'!AA27</f>
        <v>0</v>
      </c>
      <c r="AL30" s="18">
        <f>'[1]2統'!AA27</f>
        <v>0</v>
      </c>
      <c r="AM30" s="18">
        <f>'[1]3統'!AA27</f>
        <v>0</v>
      </c>
      <c r="AN30" s="18">
        <f>'[1]4統'!AA27</f>
        <v>0</v>
      </c>
      <c r="AO30" s="18">
        <f>'[1]5統'!AA27</f>
        <v>0</v>
      </c>
      <c r="AP30" s="18">
        <f>'[1]6統'!AA27</f>
        <v>0</v>
      </c>
      <c r="AQ30" s="18">
        <f>'[1]7統'!AA27</f>
        <v>0</v>
      </c>
      <c r="AR30" s="18">
        <f>'[1]8統'!AA27</f>
        <v>0</v>
      </c>
      <c r="AS30" s="18">
        <f>'[1]9統'!AA27</f>
        <v>0</v>
      </c>
      <c r="AT30" s="18">
        <f>'[1]10統'!AA27</f>
        <v>0</v>
      </c>
      <c r="AU30" s="18">
        <f>'[1]11統'!AA27</f>
        <v>0</v>
      </c>
      <c r="AV30" s="18">
        <f>'[1]12統'!AA27</f>
        <v>0</v>
      </c>
      <c r="AW30" s="18">
        <f>'[1]13統'!AA27</f>
        <v>0</v>
      </c>
      <c r="AX30" s="18">
        <f>'[1]14統'!AA27</f>
        <v>0</v>
      </c>
      <c r="AY30" s="18">
        <f>'[1]15統'!AA27</f>
        <v>0</v>
      </c>
      <c r="AZ30" s="18">
        <f>'[1]16統'!AA27</f>
        <v>0</v>
      </c>
      <c r="BA30" s="18">
        <f>'[1]17統'!AA27</f>
        <v>0</v>
      </c>
      <c r="BB30" s="18">
        <f>'[1]18統'!AA27</f>
        <v>0</v>
      </c>
      <c r="BC30" s="18">
        <f>'[1]19統'!AA27</f>
        <v>0</v>
      </c>
      <c r="BD30" s="18">
        <f>'[1]20統'!AA27</f>
        <v>0</v>
      </c>
      <c r="BE30" s="18">
        <f>'[1]21統'!AA27</f>
        <v>0</v>
      </c>
      <c r="BF30" s="18">
        <f>'[1]22統'!AA27</f>
        <v>0</v>
      </c>
      <c r="BG30" s="18">
        <f>'[1]23統'!AA27</f>
        <v>0</v>
      </c>
      <c r="BH30" s="18">
        <f>'[1]24統'!AA27</f>
        <v>0</v>
      </c>
      <c r="BI30" s="18">
        <f>'[1]25統'!AA27</f>
        <v>0</v>
      </c>
    </row>
    <row r="31" spans="1:61" ht="20.100000000000001" customHeight="1" x14ac:dyDescent="0.25">
      <c r="A31" s="19" t="str">
        <f>[1]總計!A28</f>
        <v>TOTAL</v>
      </c>
      <c r="B31" s="19"/>
      <c r="C31" s="20">
        <f>[1]總計!C28</f>
        <v>26</v>
      </c>
      <c r="D31" s="20">
        <f>[1]總計!D28</f>
        <v>60</v>
      </c>
      <c r="E31" s="20">
        <f>[1]總計!E28</f>
        <v>46</v>
      </c>
      <c r="F31" s="21">
        <f>[1]總計!F28</f>
        <v>10</v>
      </c>
      <c r="G31" s="21">
        <f>[1]總計!G28</f>
        <v>11</v>
      </c>
      <c r="H31" s="17">
        <f t="shared" si="0"/>
        <v>0.30434782608695654</v>
      </c>
      <c r="I31" s="20">
        <f>[1]總計!H28</f>
        <v>14</v>
      </c>
      <c r="J31" s="20">
        <f>[1]總計!I28</f>
        <v>1</v>
      </c>
      <c r="K31" s="20">
        <f>[1]總計!J28</f>
        <v>1</v>
      </c>
      <c r="L31" s="21">
        <f>[1]總計!K28</f>
        <v>0</v>
      </c>
      <c r="M31" s="21">
        <f t="shared" si="1"/>
        <v>17</v>
      </c>
      <c r="N31" s="17">
        <f t="shared" si="2"/>
        <v>0.36956521739130432</v>
      </c>
      <c r="O31" s="20">
        <f>[1]總計!L28</f>
        <v>0</v>
      </c>
      <c r="P31" s="20">
        <f>[1]總計!M28</f>
        <v>3</v>
      </c>
      <c r="Q31" s="20">
        <f>[1]總計!N28</f>
        <v>1</v>
      </c>
      <c r="R31" s="20">
        <f>[1]總計!O28</f>
        <v>5</v>
      </c>
      <c r="S31" s="20">
        <f>[1]總計!P28</f>
        <v>5</v>
      </c>
      <c r="T31" s="20">
        <f>[1]總計!Q28</f>
        <v>0</v>
      </c>
      <c r="U31" s="17">
        <f>IFERROR((I31+R31+S31)/(E31+R31+S31+P31+Q31),0)</f>
        <v>0.4</v>
      </c>
      <c r="V31" s="17">
        <f>H31</f>
        <v>0.30434782608695654</v>
      </c>
      <c r="W31" s="17" t="s">
        <v>60</v>
      </c>
      <c r="X31" s="17">
        <f>U31</f>
        <v>0.4</v>
      </c>
      <c r="Y31" s="17" t="s">
        <v>60</v>
      </c>
      <c r="Z31" s="17">
        <f>N31</f>
        <v>0.36956521739130432</v>
      </c>
      <c r="AA31" s="20">
        <f>[1]總計!R28</f>
        <v>10</v>
      </c>
      <c r="AB31" s="21">
        <f>[1]總計!S28</f>
        <v>1</v>
      </c>
      <c r="AC31" s="20">
        <f>[1]總計!T28</f>
        <v>2</v>
      </c>
      <c r="AD31" s="17">
        <f t="shared" si="7"/>
        <v>2.65625</v>
      </c>
      <c r="AE31" s="20">
        <f>[1]總計!U28</f>
        <v>42</v>
      </c>
      <c r="AF31" s="20">
        <f>[1]總計!V28</f>
        <v>15</v>
      </c>
      <c r="AG31" s="20">
        <f>[1]總計!W28</f>
        <v>1</v>
      </c>
      <c r="AH31" s="17">
        <f t="shared" si="8"/>
        <v>0.98275862068965514</v>
      </c>
      <c r="AI31" s="20">
        <f>[1]總計!X28</f>
        <v>3</v>
      </c>
      <c r="AJ31" s="20">
        <f>[1]總計!Y28</f>
        <v>0</v>
      </c>
    </row>
    <row r="32" spans="1:61" ht="20.100000000000001" customHeight="1" x14ac:dyDescent="0.25"/>
    <row r="33" spans="1:28" ht="17.25" thickBot="1" x14ac:dyDescent="0.3"/>
    <row r="34" spans="1:28" ht="21.75" thickBot="1" x14ac:dyDescent="0.3">
      <c r="A34" s="22" t="s">
        <v>64</v>
      </c>
      <c r="B34" s="23" t="s">
        <v>65</v>
      </c>
      <c r="C34" s="8" t="s">
        <v>66</v>
      </c>
      <c r="D34" s="23" t="s">
        <v>67</v>
      </c>
      <c r="E34" s="23" t="s">
        <v>68</v>
      </c>
      <c r="F34" s="23" t="s">
        <v>69</v>
      </c>
      <c r="G34" s="23" t="s">
        <v>70</v>
      </c>
      <c r="H34" s="23" t="s">
        <v>71</v>
      </c>
      <c r="I34" s="23" t="s">
        <v>72</v>
      </c>
      <c r="J34" s="23" t="s">
        <v>73</v>
      </c>
      <c r="K34" s="24" t="s">
        <v>74</v>
      </c>
      <c r="L34" s="24" t="s">
        <v>75</v>
      </c>
      <c r="M34" s="24" t="s">
        <v>76</v>
      </c>
      <c r="N34" s="23" t="s">
        <v>77</v>
      </c>
      <c r="O34" s="23" t="s">
        <v>78</v>
      </c>
      <c r="P34" s="23" t="s">
        <v>79</v>
      </c>
      <c r="Q34" s="23" t="s">
        <v>80</v>
      </c>
      <c r="R34" s="24" t="s">
        <v>81</v>
      </c>
      <c r="S34" s="23" t="s">
        <v>82</v>
      </c>
      <c r="T34" s="24" t="s">
        <v>83</v>
      </c>
      <c r="U34" s="25" t="s">
        <v>84</v>
      </c>
      <c r="V34" s="26"/>
      <c r="W34" s="26"/>
      <c r="X34" s="26"/>
      <c r="Y34" s="26"/>
      <c r="Z34" s="26"/>
      <c r="AA34" s="27" t="s">
        <v>85</v>
      </c>
      <c r="AB34" s="27" t="s">
        <v>86</v>
      </c>
    </row>
    <row r="35" spans="1:28" x14ac:dyDescent="0.25">
      <c r="A35" s="2">
        <f>[1]總計!A32</f>
        <v>10</v>
      </c>
      <c r="B35" s="2" t="str">
        <f>[1]總計!B32</f>
        <v>洪偉哲</v>
      </c>
      <c r="C35" s="2">
        <f>[1]總計!C32</f>
        <v>0</v>
      </c>
      <c r="D35" s="28">
        <f>[1]總計!D32</f>
        <v>3.6666666666666665</v>
      </c>
      <c r="E35" s="2">
        <f>[1]總計!E32</f>
        <v>13</v>
      </c>
      <c r="F35" s="2">
        <f>[1]總計!F32</f>
        <v>11</v>
      </c>
      <c r="G35" s="2">
        <f>[1]總計!G32</f>
        <v>2</v>
      </c>
      <c r="H35" s="2">
        <f>[1]總計!H32</f>
        <v>0</v>
      </c>
      <c r="I35" s="2">
        <f>[1]總計!I32</f>
        <v>1</v>
      </c>
      <c r="J35" s="2">
        <f>[1]總計!J32</f>
        <v>0</v>
      </c>
      <c r="K35" s="15">
        <f>[1]總計!K32</f>
        <v>5</v>
      </c>
      <c r="L35" s="16">
        <f>IFERROR((Q35*7)/D35,0)</f>
        <v>0</v>
      </c>
      <c r="M35" s="16">
        <f>IFERROR((G35+I35)/D35,0)</f>
        <v>0.81818181818181823</v>
      </c>
      <c r="N35" s="2">
        <f>[1]總計!L32</f>
        <v>1</v>
      </c>
      <c r="O35" s="2">
        <f>[1]總計!M32</f>
        <v>0</v>
      </c>
      <c r="P35" s="2">
        <f>[1]總計!N32</f>
        <v>0</v>
      </c>
      <c r="Q35" s="2">
        <f>[1]總計!O32</f>
        <v>0</v>
      </c>
      <c r="R35" s="15">
        <f>[1]總計!P32</f>
        <v>1</v>
      </c>
      <c r="S35" s="2">
        <f>[1]總計!Q32</f>
        <v>0</v>
      </c>
      <c r="T35" s="15">
        <f>[1]總計!R32</f>
        <v>0</v>
      </c>
      <c r="U35" s="2">
        <f>[1]總計!S32</f>
        <v>0</v>
      </c>
      <c r="V35" s="2"/>
      <c r="W35" s="2"/>
      <c r="X35" s="2"/>
      <c r="Y35" s="2"/>
      <c r="Z35" s="2"/>
      <c r="AA35" s="2">
        <f>[1]總計!T32</f>
        <v>52</v>
      </c>
      <c r="AB35" s="2">
        <f>[1]總計!U32</f>
        <v>1</v>
      </c>
    </row>
    <row r="36" spans="1:28" x14ac:dyDescent="0.25">
      <c r="A36" s="2">
        <f>[1]總計!A33</f>
        <v>11</v>
      </c>
      <c r="B36" s="2" t="str">
        <f>[1]總計!B33</f>
        <v>李奕鋮</v>
      </c>
      <c r="C36" s="2">
        <f>[1]總計!C33</f>
        <v>1</v>
      </c>
      <c r="D36" s="28">
        <f>[1]總計!D33</f>
        <v>4.333333333333333</v>
      </c>
      <c r="E36" s="2">
        <f>[1]總計!E33</f>
        <v>20</v>
      </c>
      <c r="F36" s="2">
        <f>[1]總計!F33</f>
        <v>17</v>
      </c>
      <c r="G36" s="2">
        <f>[1]總計!G33</f>
        <v>3</v>
      </c>
      <c r="H36" s="2">
        <f>[1]總計!H33</f>
        <v>0</v>
      </c>
      <c r="I36" s="2">
        <f>[1]總計!I33</f>
        <v>1</v>
      </c>
      <c r="J36" s="2">
        <f>[1]總計!J33</f>
        <v>2</v>
      </c>
      <c r="K36" s="15">
        <f>[1]總計!K33</f>
        <v>2</v>
      </c>
      <c r="L36" s="16">
        <f t="shared" ref="L36:L49" si="9">IFERROR((Q36*7)/D36,0)</f>
        <v>1.6153846153846154</v>
      </c>
      <c r="M36" s="16">
        <f t="shared" ref="M36:M49" si="10">IFERROR((G36+I36)/D36,0)</f>
        <v>0.92307692307692313</v>
      </c>
      <c r="N36" s="2">
        <f>[1]總計!L33</f>
        <v>0</v>
      </c>
      <c r="O36" s="2">
        <f>[1]總計!M33</f>
        <v>0</v>
      </c>
      <c r="P36" s="2">
        <f>[1]總計!N33</f>
        <v>1</v>
      </c>
      <c r="Q36" s="2">
        <f>[1]總計!O33</f>
        <v>1</v>
      </c>
      <c r="R36" s="15">
        <f>[1]總計!P33</f>
        <v>1</v>
      </c>
      <c r="S36" s="2">
        <f>[1]總計!Q33</f>
        <v>0</v>
      </c>
      <c r="T36" s="15">
        <f>[1]總計!R33</f>
        <v>0</v>
      </c>
      <c r="U36" s="2">
        <f>[1]總計!S33</f>
        <v>0</v>
      </c>
      <c r="V36" s="2"/>
      <c r="W36" s="2"/>
      <c r="X36" s="2"/>
      <c r="Y36" s="2"/>
      <c r="Z36" s="2"/>
      <c r="AA36" s="2">
        <f>[1]總計!T33</f>
        <v>62</v>
      </c>
      <c r="AB36" s="2">
        <f>[1]總計!U33</f>
        <v>1</v>
      </c>
    </row>
    <row r="37" spans="1:28" x14ac:dyDescent="0.25">
      <c r="A37" s="2">
        <f>[1]總計!A34</f>
        <v>12</v>
      </c>
      <c r="B37" s="2" t="str">
        <f>[1]總計!B34</f>
        <v>張宇鋕</v>
      </c>
      <c r="C37" s="2">
        <f>[1]總計!C34</f>
        <v>1</v>
      </c>
      <c r="D37" s="28">
        <f>[1]總計!D34</f>
        <v>3</v>
      </c>
      <c r="E37" s="2">
        <f>[1]總計!E34</f>
        <v>15</v>
      </c>
      <c r="F37" s="2">
        <f>[1]總計!F34</f>
        <v>14</v>
      </c>
      <c r="G37" s="2">
        <f>[1]總計!G34</f>
        <v>4</v>
      </c>
      <c r="H37" s="2">
        <f>[1]總計!H34</f>
        <v>0</v>
      </c>
      <c r="I37" s="2">
        <f>[1]總計!I34</f>
        <v>1</v>
      </c>
      <c r="J37" s="2">
        <f>[1]總計!J34</f>
        <v>0</v>
      </c>
      <c r="K37" s="15">
        <f>[1]總計!K34</f>
        <v>4</v>
      </c>
      <c r="L37" s="16">
        <f t="shared" si="9"/>
        <v>2.3333333333333335</v>
      </c>
      <c r="M37" s="16">
        <f t="shared" si="10"/>
        <v>1.6666666666666667</v>
      </c>
      <c r="N37" s="2">
        <f>[1]總計!L34</f>
        <v>0</v>
      </c>
      <c r="O37" s="2">
        <f>[1]總計!M34</f>
        <v>0</v>
      </c>
      <c r="P37" s="2">
        <f>[1]總計!N34</f>
        <v>1</v>
      </c>
      <c r="Q37" s="2">
        <f>[1]總計!O34</f>
        <v>1</v>
      </c>
      <c r="R37" s="15">
        <f>[1]總計!P34</f>
        <v>0</v>
      </c>
      <c r="S37" s="2">
        <f>[1]總計!Q34</f>
        <v>0</v>
      </c>
      <c r="T37" s="15">
        <f>[1]總計!R34</f>
        <v>0</v>
      </c>
      <c r="U37" s="2">
        <f>[1]總計!S34</f>
        <v>0</v>
      </c>
      <c r="V37" s="2"/>
      <c r="W37" s="2"/>
      <c r="X37" s="2"/>
      <c r="Y37" s="2"/>
      <c r="Z37" s="2"/>
      <c r="AA37" s="2">
        <f>[1]總計!T34</f>
        <v>50</v>
      </c>
      <c r="AB37" s="2">
        <f>[1]總計!U34</f>
        <v>1</v>
      </c>
    </row>
    <row r="38" spans="1:28" x14ac:dyDescent="0.25">
      <c r="A38" s="2">
        <f>[1]總計!A35</f>
        <v>13</v>
      </c>
      <c r="B38" s="2" t="str">
        <f>[1]總計!B35</f>
        <v>何承恩</v>
      </c>
      <c r="C38" s="2">
        <f>[1]總計!C35</f>
        <v>0</v>
      </c>
      <c r="D38" s="28">
        <f>[1]總計!D35</f>
        <v>0</v>
      </c>
      <c r="E38" s="2">
        <f>[1]總計!E35</f>
        <v>0</v>
      </c>
      <c r="F38" s="2">
        <f>[1]總計!F35</f>
        <v>0</v>
      </c>
      <c r="G38" s="2">
        <f>[1]總計!G35</f>
        <v>0</v>
      </c>
      <c r="H38" s="2">
        <f>[1]總計!H35</f>
        <v>0</v>
      </c>
      <c r="I38" s="2">
        <f>[1]總計!I35</f>
        <v>0</v>
      </c>
      <c r="J38" s="2">
        <f>[1]總計!J35</f>
        <v>0</v>
      </c>
      <c r="K38" s="15">
        <f>[1]總計!K35</f>
        <v>0</v>
      </c>
      <c r="L38" s="16">
        <f t="shared" si="9"/>
        <v>0</v>
      </c>
      <c r="M38" s="16">
        <f t="shared" si="10"/>
        <v>0</v>
      </c>
      <c r="N38" s="2">
        <f>[1]總計!L35</f>
        <v>0</v>
      </c>
      <c r="O38" s="2">
        <f>[1]總計!M35</f>
        <v>0</v>
      </c>
      <c r="P38" s="2">
        <f>[1]總計!N35</f>
        <v>0</v>
      </c>
      <c r="Q38" s="2">
        <f>[1]總計!O35</f>
        <v>0</v>
      </c>
      <c r="R38" s="15">
        <f>[1]總計!P35</f>
        <v>0</v>
      </c>
      <c r="S38" s="2">
        <f>[1]總計!Q35</f>
        <v>0</v>
      </c>
      <c r="T38" s="15">
        <f>[1]總計!R35</f>
        <v>0</v>
      </c>
      <c r="U38" s="2">
        <f>[1]總計!S35</f>
        <v>0</v>
      </c>
      <c r="V38" s="2"/>
      <c r="W38" s="2"/>
      <c r="X38" s="2"/>
      <c r="Y38" s="2"/>
      <c r="Z38" s="2"/>
      <c r="AA38" s="2">
        <f>[1]總計!T35</f>
        <v>0</v>
      </c>
      <c r="AB38" s="2">
        <f>[1]總計!U35</f>
        <v>0</v>
      </c>
    </row>
    <row r="39" spans="1:28" x14ac:dyDescent="0.25">
      <c r="A39" s="2">
        <f>[1]總計!A36</f>
        <v>3</v>
      </c>
      <c r="B39" s="2" t="str">
        <f>[1]總計!B36</f>
        <v>林鑫宏</v>
      </c>
      <c r="C39" s="2">
        <f>[1]總計!C36</f>
        <v>0</v>
      </c>
      <c r="D39" s="28">
        <f>[1]總計!D36</f>
        <v>0.33333333333333331</v>
      </c>
      <c r="E39" s="2">
        <f>[1]總計!E36</f>
        <v>1</v>
      </c>
      <c r="F39" s="2">
        <f>[1]總計!F36</f>
        <v>1</v>
      </c>
      <c r="G39" s="2">
        <f>[1]總計!G36</f>
        <v>0</v>
      </c>
      <c r="H39" s="2">
        <f>[1]總計!H36</f>
        <v>0</v>
      </c>
      <c r="I39" s="2">
        <f>[1]總計!I36</f>
        <v>0</v>
      </c>
      <c r="J39" s="2">
        <f>[1]總計!J36</f>
        <v>0</v>
      </c>
      <c r="K39" s="15">
        <f>[1]總計!K36</f>
        <v>0</v>
      </c>
      <c r="L39" s="16">
        <f t="shared" si="9"/>
        <v>0</v>
      </c>
      <c r="M39" s="16">
        <f t="shared" si="10"/>
        <v>0</v>
      </c>
      <c r="N39" s="2">
        <f>[1]總計!L36</f>
        <v>0</v>
      </c>
      <c r="O39" s="2">
        <f>[1]總計!M36</f>
        <v>0</v>
      </c>
      <c r="P39" s="2">
        <f>[1]總計!N36</f>
        <v>0</v>
      </c>
      <c r="Q39" s="2">
        <f>[1]總計!O36</f>
        <v>0</v>
      </c>
      <c r="R39" s="15">
        <f>[1]總計!P36</f>
        <v>0</v>
      </c>
      <c r="S39" s="2">
        <f>[1]總計!Q36</f>
        <v>0</v>
      </c>
      <c r="T39" s="15">
        <f>[1]總計!R36</f>
        <v>0</v>
      </c>
      <c r="U39" s="2">
        <f>[1]總計!S36</f>
        <v>0</v>
      </c>
      <c r="V39" s="2"/>
      <c r="W39" s="2"/>
      <c r="X39" s="2"/>
      <c r="Y39" s="2"/>
      <c r="Z39" s="2"/>
      <c r="AA39" s="2">
        <f>[1]總計!T36</f>
        <v>3</v>
      </c>
      <c r="AB39" s="2">
        <f>[1]總計!U36</f>
        <v>1</v>
      </c>
    </row>
    <row r="40" spans="1:28" x14ac:dyDescent="0.25">
      <c r="A40" s="2">
        <f>[1]總計!A37</f>
        <v>6</v>
      </c>
      <c r="B40" s="2" t="str">
        <f>[1]總計!B37</f>
        <v>呂冠緯</v>
      </c>
      <c r="C40" s="2">
        <f>[1]總計!C37</f>
        <v>0</v>
      </c>
      <c r="D40" s="28">
        <f>[1]總計!D37</f>
        <v>2.6666666666666665</v>
      </c>
      <c r="E40" s="2">
        <f>[1]總計!E37</f>
        <v>11</v>
      </c>
      <c r="F40" s="2">
        <f>[1]總計!F37</f>
        <v>10</v>
      </c>
      <c r="G40" s="2">
        <f>[1]總計!G37</f>
        <v>2</v>
      </c>
      <c r="H40" s="2">
        <f>[1]總計!H37</f>
        <v>0</v>
      </c>
      <c r="I40" s="2">
        <f>[1]總計!I37</f>
        <v>1</v>
      </c>
      <c r="J40" s="2">
        <f>[1]總計!J37</f>
        <v>0</v>
      </c>
      <c r="K40" s="15">
        <f>[1]總計!K37</f>
        <v>1</v>
      </c>
      <c r="L40" s="16">
        <f t="shared" si="9"/>
        <v>0</v>
      </c>
      <c r="M40" s="16">
        <f t="shared" si="10"/>
        <v>1.125</v>
      </c>
      <c r="N40" s="2">
        <f>[1]總計!L37</f>
        <v>1</v>
      </c>
      <c r="O40" s="2">
        <f>[1]總計!M37</f>
        <v>0</v>
      </c>
      <c r="P40" s="2">
        <f>[1]總計!N37</f>
        <v>0</v>
      </c>
      <c r="Q40" s="2">
        <f>[1]總計!O37</f>
        <v>0</v>
      </c>
      <c r="R40" s="15">
        <f>[1]總計!P37</f>
        <v>0</v>
      </c>
      <c r="S40" s="2">
        <f>[1]總計!Q37</f>
        <v>0</v>
      </c>
      <c r="T40" s="15">
        <f>[1]總計!R37</f>
        <v>1</v>
      </c>
      <c r="U40" s="2">
        <f>[1]總計!S37</f>
        <v>0</v>
      </c>
      <c r="V40" s="2"/>
      <c r="W40" s="2"/>
      <c r="X40" s="2"/>
      <c r="Y40" s="2"/>
      <c r="Z40" s="2"/>
      <c r="AA40" s="2">
        <f>[1]總計!T37</f>
        <v>38</v>
      </c>
      <c r="AB40" s="2">
        <f>[1]總計!U37</f>
        <v>1</v>
      </c>
    </row>
    <row r="41" spans="1:28" x14ac:dyDescent="0.25">
      <c r="A41" s="2">
        <f>[1]總計!A38</f>
        <v>0</v>
      </c>
      <c r="B41" s="2">
        <f>[1]總計!B38</f>
        <v>0</v>
      </c>
      <c r="C41" s="2">
        <f>[1]總計!C38</f>
        <v>0</v>
      </c>
      <c r="D41" s="28">
        <f>[1]總計!D38</f>
        <v>0</v>
      </c>
      <c r="E41" s="2">
        <f>[1]總計!E38</f>
        <v>0</v>
      </c>
      <c r="F41" s="2">
        <f>[1]總計!F38</f>
        <v>0</v>
      </c>
      <c r="G41" s="2">
        <f>[1]總計!G38</f>
        <v>0</v>
      </c>
      <c r="H41" s="2">
        <f>[1]總計!H38</f>
        <v>0</v>
      </c>
      <c r="I41" s="2">
        <f>[1]總計!I38</f>
        <v>0</v>
      </c>
      <c r="J41" s="2">
        <f>[1]總計!J38</f>
        <v>0</v>
      </c>
      <c r="K41" s="15">
        <f>[1]總計!K38</f>
        <v>0</v>
      </c>
      <c r="L41" s="16">
        <f t="shared" si="9"/>
        <v>0</v>
      </c>
      <c r="M41" s="16">
        <f t="shared" si="10"/>
        <v>0</v>
      </c>
      <c r="N41" s="2">
        <f>[1]總計!L38</f>
        <v>0</v>
      </c>
      <c r="O41" s="2">
        <f>[1]總計!M38</f>
        <v>0</v>
      </c>
      <c r="P41" s="2">
        <f>[1]總計!N38</f>
        <v>0</v>
      </c>
      <c r="Q41" s="2">
        <f>[1]總計!O38</f>
        <v>0</v>
      </c>
      <c r="R41" s="15">
        <f>[1]總計!P38</f>
        <v>0</v>
      </c>
      <c r="S41" s="2">
        <f>[1]總計!Q38</f>
        <v>0</v>
      </c>
      <c r="T41" s="15">
        <f>[1]總計!R38</f>
        <v>0</v>
      </c>
      <c r="U41" s="2">
        <f>[1]總計!S38</f>
        <v>0</v>
      </c>
      <c r="V41" s="2"/>
      <c r="W41" s="2"/>
      <c r="X41" s="2"/>
      <c r="Y41" s="2"/>
      <c r="Z41" s="2"/>
      <c r="AA41" s="2">
        <f>[1]總計!T38</f>
        <v>0</v>
      </c>
      <c r="AB41" s="2">
        <f>[1]總計!U38</f>
        <v>0</v>
      </c>
    </row>
    <row r="42" spans="1:28" x14ac:dyDescent="0.25">
      <c r="A42" s="2">
        <f>[1]總計!A39</f>
        <v>0</v>
      </c>
      <c r="B42" s="2">
        <f>[1]總計!B39</f>
        <v>0</v>
      </c>
      <c r="C42" s="2">
        <f>[1]總計!C39</f>
        <v>0</v>
      </c>
      <c r="D42" s="28">
        <f>[1]總計!D39</f>
        <v>0</v>
      </c>
      <c r="E42" s="2">
        <f>[1]總計!E39</f>
        <v>0</v>
      </c>
      <c r="F42" s="2">
        <f>[1]總計!F39</f>
        <v>0</v>
      </c>
      <c r="G42" s="2">
        <f>[1]總計!G39</f>
        <v>0</v>
      </c>
      <c r="H42" s="2">
        <f>[1]總計!H39</f>
        <v>0</v>
      </c>
      <c r="I42" s="2">
        <f>[1]總計!I39</f>
        <v>0</v>
      </c>
      <c r="J42" s="2">
        <f>[1]總計!J39</f>
        <v>0</v>
      </c>
      <c r="K42" s="15">
        <f>[1]總計!K39</f>
        <v>0</v>
      </c>
      <c r="L42" s="16">
        <f t="shared" si="9"/>
        <v>0</v>
      </c>
      <c r="M42" s="16">
        <f t="shared" si="10"/>
        <v>0</v>
      </c>
      <c r="N42" s="2">
        <f>[1]總計!L39</f>
        <v>0</v>
      </c>
      <c r="O42" s="2">
        <f>[1]總計!M39</f>
        <v>0</v>
      </c>
      <c r="P42" s="2">
        <f>[1]總計!N39</f>
        <v>0</v>
      </c>
      <c r="Q42" s="2">
        <f>[1]總計!O39</f>
        <v>0</v>
      </c>
      <c r="R42" s="15">
        <f>[1]總計!P39</f>
        <v>0</v>
      </c>
      <c r="S42" s="2">
        <f>[1]總計!Q39</f>
        <v>0</v>
      </c>
      <c r="T42" s="15">
        <f>[1]總計!R39</f>
        <v>0</v>
      </c>
      <c r="U42" s="2">
        <f>[1]總計!S39</f>
        <v>0</v>
      </c>
      <c r="V42" s="2"/>
      <c r="W42" s="2"/>
      <c r="X42" s="2"/>
      <c r="Y42" s="2"/>
      <c r="Z42" s="2"/>
      <c r="AA42" s="2">
        <f>[1]總計!T39</f>
        <v>0</v>
      </c>
      <c r="AB42" s="2">
        <f>[1]總計!U39</f>
        <v>0</v>
      </c>
    </row>
    <row r="43" spans="1:28" x14ac:dyDescent="0.25">
      <c r="A43" s="2">
        <f>[1]總計!A40</f>
        <v>0</v>
      </c>
      <c r="B43" s="2">
        <f>[1]總計!B40</f>
        <v>0</v>
      </c>
      <c r="C43" s="2">
        <f>[1]總計!C40</f>
        <v>0</v>
      </c>
      <c r="D43" s="28">
        <f>[1]總計!D40</f>
        <v>0</v>
      </c>
      <c r="E43" s="2">
        <f>[1]總計!E40</f>
        <v>0</v>
      </c>
      <c r="F43" s="2">
        <f>[1]總計!F40</f>
        <v>0</v>
      </c>
      <c r="G43" s="2">
        <f>[1]總計!G40</f>
        <v>0</v>
      </c>
      <c r="H43" s="2">
        <f>[1]總計!H40</f>
        <v>0</v>
      </c>
      <c r="I43" s="2">
        <f>[1]總計!I40</f>
        <v>0</v>
      </c>
      <c r="J43" s="2">
        <f>[1]總計!J40</f>
        <v>0</v>
      </c>
      <c r="K43" s="15">
        <f>[1]總計!K40</f>
        <v>0</v>
      </c>
      <c r="L43" s="16">
        <f t="shared" si="9"/>
        <v>0</v>
      </c>
      <c r="M43" s="16">
        <f t="shared" si="10"/>
        <v>0</v>
      </c>
      <c r="N43" s="2">
        <f>[1]總計!L40</f>
        <v>0</v>
      </c>
      <c r="O43" s="2">
        <f>[1]總計!M40</f>
        <v>0</v>
      </c>
      <c r="P43" s="2">
        <f>[1]總計!N40</f>
        <v>0</v>
      </c>
      <c r="Q43" s="2">
        <f>[1]總計!O40</f>
        <v>0</v>
      </c>
      <c r="R43" s="15">
        <f>[1]總計!P40</f>
        <v>0</v>
      </c>
      <c r="S43" s="2">
        <f>[1]總計!Q40</f>
        <v>0</v>
      </c>
      <c r="T43" s="15">
        <f>[1]總計!R40</f>
        <v>0</v>
      </c>
      <c r="U43" s="2">
        <f>[1]總計!S40</f>
        <v>0</v>
      </c>
      <c r="V43" s="2"/>
      <c r="W43" s="2"/>
      <c r="X43" s="2"/>
      <c r="Y43" s="2"/>
      <c r="Z43" s="2"/>
      <c r="AA43" s="2">
        <f>[1]總計!T40</f>
        <v>0</v>
      </c>
      <c r="AB43" s="2">
        <f>[1]總計!U40</f>
        <v>0</v>
      </c>
    </row>
    <row r="44" spans="1:28" x14ac:dyDescent="0.25">
      <c r="A44" s="2">
        <f>[1]總計!A41</f>
        <v>0</v>
      </c>
      <c r="B44" s="2">
        <f>[1]總計!B41</f>
        <v>0</v>
      </c>
      <c r="C44" s="2">
        <f>[1]總計!C41</f>
        <v>0</v>
      </c>
      <c r="D44" s="28">
        <f>[1]總計!D41</f>
        <v>0</v>
      </c>
      <c r="E44" s="2">
        <f>[1]總計!E41</f>
        <v>0</v>
      </c>
      <c r="F44" s="2">
        <f>[1]總計!F41</f>
        <v>0</v>
      </c>
      <c r="G44" s="2">
        <f>[1]總計!G41</f>
        <v>0</v>
      </c>
      <c r="H44" s="2">
        <f>[1]總計!H41</f>
        <v>0</v>
      </c>
      <c r="I44" s="2">
        <f>[1]總計!I41</f>
        <v>0</v>
      </c>
      <c r="J44" s="2">
        <f>[1]總計!J41</f>
        <v>0</v>
      </c>
      <c r="K44" s="15">
        <f>[1]總計!K41</f>
        <v>0</v>
      </c>
      <c r="L44" s="16">
        <f t="shared" si="9"/>
        <v>0</v>
      </c>
      <c r="M44" s="16">
        <f t="shared" si="10"/>
        <v>0</v>
      </c>
      <c r="N44" s="2">
        <f>[1]總計!L41</f>
        <v>0</v>
      </c>
      <c r="O44" s="2">
        <f>[1]總計!M41</f>
        <v>0</v>
      </c>
      <c r="P44" s="2">
        <f>[1]總計!N41</f>
        <v>0</v>
      </c>
      <c r="Q44" s="2">
        <f>[1]總計!O41</f>
        <v>0</v>
      </c>
      <c r="R44" s="15">
        <f>[1]總計!P41</f>
        <v>0</v>
      </c>
      <c r="S44" s="2">
        <f>[1]總計!Q41</f>
        <v>0</v>
      </c>
      <c r="T44" s="15">
        <f>[1]總計!R41</f>
        <v>0</v>
      </c>
      <c r="U44" s="2">
        <f>[1]總計!S41</f>
        <v>0</v>
      </c>
      <c r="V44" s="2"/>
      <c r="W44" s="2"/>
      <c r="X44" s="2"/>
      <c r="Y44" s="2"/>
      <c r="Z44" s="2"/>
      <c r="AA44" s="2">
        <f>[1]總計!T41</f>
        <v>0</v>
      </c>
      <c r="AB44" s="2">
        <f>[1]總計!U41</f>
        <v>0</v>
      </c>
    </row>
    <row r="45" spans="1:28" x14ac:dyDescent="0.25">
      <c r="A45" s="2">
        <f>[1]總計!A42</f>
        <v>0</v>
      </c>
      <c r="B45" s="2">
        <f>[1]總計!B42</f>
        <v>0</v>
      </c>
      <c r="C45" s="2">
        <f>[1]總計!C42</f>
        <v>0</v>
      </c>
      <c r="D45" s="28">
        <f>[1]總計!D42</f>
        <v>0</v>
      </c>
      <c r="E45" s="2">
        <f>[1]總計!E42</f>
        <v>0</v>
      </c>
      <c r="F45" s="2">
        <f>[1]總計!F42</f>
        <v>0</v>
      </c>
      <c r="G45" s="2">
        <f>[1]總計!G42</f>
        <v>0</v>
      </c>
      <c r="H45" s="2">
        <f>[1]總計!H42</f>
        <v>0</v>
      </c>
      <c r="I45" s="2">
        <f>[1]總計!I42</f>
        <v>0</v>
      </c>
      <c r="J45" s="2">
        <f>[1]總計!J42</f>
        <v>0</v>
      </c>
      <c r="K45" s="15">
        <f>[1]總計!K42</f>
        <v>0</v>
      </c>
      <c r="L45" s="16">
        <f t="shared" si="9"/>
        <v>0</v>
      </c>
      <c r="M45" s="16">
        <f t="shared" si="10"/>
        <v>0</v>
      </c>
      <c r="N45" s="2">
        <f>[1]總計!L42</f>
        <v>0</v>
      </c>
      <c r="O45" s="2">
        <f>[1]總計!M42</f>
        <v>0</v>
      </c>
      <c r="P45" s="2">
        <f>[1]總計!N42</f>
        <v>0</v>
      </c>
      <c r="Q45" s="2">
        <f>[1]總計!O42</f>
        <v>0</v>
      </c>
      <c r="R45" s="15">
        <f>[1]總計!P42</f>
        <v>0</v>
      </c>
      <c r="S45" s="2">
        <f>[1]總計!Q42</f>
        <v>0</v>
      </c>
      <c r="T45" s="15">
        <f>[1]總計!R42</f>
        <v>0</v>
      </c>
      <c r="U45" s="2">
        <f>[1]總計!S42</f>
        <v>0</v>
      </c>
      <c r="V45" s="2"/>
      <c r="W45" s="2"/>
      <c r="X45" s="2"/>
      <c r="Y45" s="2"/>
      <c r="Z45" s="2"/>
      <c r="AA45" s="2">
        <f>[1]總計!T42</f>
        <v>0</v>
      </c>
      <c r="AB45" s="2">
        <f>[1]總計!U42</f>
        <v>0</v>
      </c>
    </row>
    <row r="46" spans="1:28" x14ac:dyDescent="0.25">
      <c r="A46" s="2">
        <f>[1]總計!A43</f>
        <v>0</v>
      </c>
      <c r="B46" s="2">
        <f>[1]總計!B43</f>
        <v>0</v>
      </c>
      <c r="C46" s="2">
        <f>[1]總計!C43</f>
        <v>0</v>
      </c>
      <c r="D46" s="28">
        <f>[1]總計!D43</f>
        <v>0</v>
      </c>
      <c r="E46" s="2">
        <f>[1]總計!E43</f>
        <v>0</v>
      </c>
      <c r="F46" s="2">
        <f>[1]總計!F43</f>
        <v>0</v>
      </c>
      <c r="G46" s="2">
        <f>[1]總計!G43</f>
        <v>0</v>
      </c>
      <c r="H46" s="2">
        <f>[1]總計!H43</f>
        <v>0</v>
      </c>
      <c r="I46" s="2">
        <f>[1]總計!I43</f>
        <v>0</v>
      </c>
      <c r="J46" s="2">
        <f>[1]總計!J43</f>
        <v>0</v>
      </c>
      <c r="K46" s="15">
        <f>[1]總計!K43</f>
        <v>0</v>
      </c>
      <c r="L46" s="16">
        <f t="shared" si="9"/>
        <v>0</v>
      </c>
      <c r="M46" s="16">
        <f t="shared" si="10"/>
        <v>0</v>
      </c>
      <c r="N46" s="2">
        <f>[1]總計!L43</f>
        <v>0</v>
      </c>
      <c r="O46" s="2">
        <f>[1]總計!M43</f>
        <v>0</v>
      </c>
      <c r="P46" s="2">
        <f>[1]總計!N43</f>
        <v>0</v>
      </c>
      <c r="Q46" s="2">
        <f>[1]總計!O43</f>
        <v>0</v>
      </c>
      <c r="R46" s="15">
        <f>[1]總計!P43</f>
        <v>0</v>
      </c>
      <c r="S46" s="2">
        <f>[1]總計!Q43</f>
        <v>0</v>
      </c>
      <c r="T46" s="15">
        <f>[1]總計!R43</f>
        <v>0</v>
      </c>
      <c r="U46" s="2">
        <f>[1]總計!S43</f>
        <v>0</v>
      </c>
      <c r="V46" s="2"/>
      <c r="W46" s="2"/>
      <c r="X46" s="2"/>
      <c r="Y46" s="2"/>
      <c r="Z46" s="2"/>
      <c r="AA46" s="2">
        <f>[1]總計!T43</f>
        <v>0</v>
      </c>
      <c r="AB46" s="2">
        <f>[1]總計!U43</f>
        <v>0</v>
      </c>
    </row>
    <row r="47" spans="1:28" x14ac:dyDescent="0.25">
      <c r="A47" s="2">
        <f>[1]總計!A44</f>
        <v>0</v>
      </c>
      <c r="B47" s="2">
        <f>[1]總計!B44</f>
        <v>0</v>
      </c>
      <c r="C47" s="2">
        <f>[1]總計!C44</f>
        <v>0</v>
      </c>
      <c r="D47" s="28">
        <f>[1]總計!D44</f>
        <v>0</v>
      </c>
      <c r="E47" s="2">
        <f>[1]總計!E44</f>
        <v>0</v>
      </c>
      <c r="F47" s="2">
        <f>[1]總計!F44</f>
        <v>0</v>
      </c>
      <c r="G47" s="2">
        <f>[1]總計!G44</f>
        <v>0</v>
      </c>
      <c r="H47" s="2">
        <f>[1]總計!H44</f>
        <v>0</v>
      </c>
      <c r="I47" s="2">
        <f>[1]總計!I44</f>
        <v>0</v>
      </c>
      <c r="J47" s="2">
        <f>[1]總計!J44</f>
        <v>0</v>
      </c>
      <c r="K47" s="15">
        <f>[1]總計!K44</f>
        <v>0</v>
      </c>
      <c r="L47" s="16">
        <f t="shared" si="9"/>
        <v>0</v>
      </c>
      <c r="M47" s="16">
        <f t="shared" si="10"/>
        <v>0</v>
      </c>
      <c r="N47" s="2">
        <f>[1]總計!L44</f>
        <v>0</v>
      </c>
      <c r="O47" s="2">
        <f>[1]總計!M44</f>
        <v>0</v>
      </c>
      <c r="P47" s="2">
        <f>[1]總計!N44</f>
        <v>0</v>
      </c>
      <c r="Q47" s="2">
        <f>[1]總計!O44</f>
        <v>0</v>
      </c>
      <c r="R47" s="15">
        <f>[1]總計!P44</f>
        <v>0</v>
      </c>
      <c r="S47" s="2">
        <f>[1]總計!Q44</f>
        <v>0</v>
      </c>
      <c r="T47" s="15">
        <f>[1]總計!R44</f>
        <v>0</v>
      </c>
      <c r="U47" s="2">
        <f>[1]總計!S44</f>
        <v>0</v>
      </c>
      <c r="V47" s="2"/>
      <c r="W47" s="2"/>
      <c r="X47" s="2"/>
      <c r="Y47" s="2"/>
      <c r="Z47" s="2"/>
      <c r="AA47" s="2">
        <f>[1]總計!T44</f>
        <v>0</v>
      </c>
      <c r="AB47" s="2">
        <f>[1]總計!U44</f>
        <v>0</v>
      </c>
    </row>
    <row r="48" spans="1:28" x14ac:dyDescent="0.25">
      <c r="A48" s="2">
        <f>[1]總計!A45</f>
        <v>0</v>
      </c>
      <c r="B48" s="2">
        <f>[1]總計!B45</f>
        <v>0</v>
      </c>
      <c r="C48" s="2">
        <f>[1]總計!C45</f>
        <v>0</v>
      </c>
      <c r="D48" s="28">
        <f>[1]總計!D45</f>
        <v>0</v>
      </c>
      <c r="E48" s="2">
        <f>[1]總計!E45</f>
        <v>0</v>
      </c>
      <c r="F48" s="2">
        <f>[1]總計!F45</f>
        <v>0</v>
      </c>
      <c r="G48" s="2">
        <f>[1]總計!G45</f>
        <v>0</v>
      </c>
      <c r="H48" s="2">
        <f>[1]總計!H45</f>
        <v>0</v>
      </c>
      <c r="I48" s="2">
        <f>[1]總計!I45</f>
        <v>0</v>
      </c>
      <c r="J48" s="2">
        <f>[1]總計!J45</f>
        <v>0</v>
      </c>
      <c r="K48" s="15">
        <f>[1]總計!K45</f>
        <v>0</v>
      </c>
      <c r="L48" s="16">
        <f t="shared" si="9"/>
        <v>0</v>
      </c>
      <c r="M48" s="16">
        <f t="shared" si="10"/>
        <v>0</v>
      </c>
      <c r="N48" s="2">
        <f>[1]總計!L45</f>
        <v>0</v>
      </c>
      <c r="O48" s="2">
        <f>[1]總計!M45</f>
        <v>0</v>
      </c>
      <c r="P48" s="2">
        <f>[1]總計!N45</f>
        <v>0</v>
      </c>
      <c r="Q48" s="2">
        <f>[1]總計!O45</f>
        <v>0</v>
      </c>
      <c r="R48" s="15">
        <f>[1]總計!P45</f>
        <v>0</v>
      </c>
      <c r="S48" s="2">
        <f>[1]總計!Q45</f>
        <v>0</v>
      </c>
      <c r="T48" s="15">
        <f>[1]總計!R45</f>
        <v>0</v>
      </c>
      <c r="U48" s="2">
        <f>[1]總計!S45</f>
        <v>0</v>
      </c>
      <c r="V48" s="2"/>
      <c r="W48" s="2"/>
      <c r="X48" s="2"/>
      <c r="Y48" s="2"/>
      <c r="Z48" s="2"/>
      <c r="AA48" s="2">
        <f>[1]總計!T45</f>
        <v>0</v>
      </c>
      <c r="AB48" s="2">
        <f>[1]總計!U45</f>
        <v>0</v>
      </c>
    </row>
    <row r="49" spans="1:28" x14ac:dyDescent="0.25">
      <c r="A49" s="2">
        <f>[1]總計!A46</f>
        <v>0</v>
      </c>
      <c r="B49" s="2">
        <f>[1]總計!B46</f>
        <v>0</v>
      </c>
      <c r="C49" s="2">
        <f>[1]總計!C46</f>
        <v>0</v>
      </c>
      <c r="D49" s="28">
        <f>[1]總計!D46</f>
        <v>0</v>
      </c>
      <c r="E49" s="2">
        <f>[1]總計!E46</f>
        <v>0</v>
      </c>
      <c r="F49" s="2">
        <f>[1]總計!F46</f>
        <v>0</v>
      </c>
      <c r="G49" s="2">
        <f>[1]總計!G46</f>
        <v>0</v>
      </c>
      <c r="H49" s="2">
        <f>[1]總計!H46</f>
        <v>0</v>
      </c>
      <c r="I49" s="2">
        <f>[1]總計!I46</f>
        <v>0</v>
      </c>
      <c r="J49" s="2">
        <f>[1]總計!J46</f>
        <v>0</v>
      </c>
      <c r="K49" s="15">
        <f>[1]總計!K46</f>
        <v>0</v>
      </c>
      <c r="L49" s="16">
        <f t="shared" si="9"/>
        <v>0</v>
      </c>
      <c r="M49" s="16">
        <f t="shared" si="10"/>
        <v>0</v>
      </c>
      <c r="N49" s="2">
        <f>[1]總計!L46</f>
        <v>0</v>
      </c>
      <c r="O49" s="2">
        <f>[1]總計!M46</f>
        <v>0</v>
      </c>
      <c r="P49" s="2">
        <f>[1]總計!N46</f>
        <v>0</v>
      </c>
      <c r="Q49" s="2">
        <f>[1]總計!O46</f>
        <v>0</v>
      </c>
      <c r="R49" s="15">
        <f>[1]總計!P46</f>
        <v>0</v>
      </c>
      <c r="S49" s="2">
        <f>[1]總計!Q46</f>
        <v>0</v>
      </c>
      <c r="T49" s="15">
        <f>[1]總計!R46</f>
        <v>0</v>
      </c>
      <c r="U49" s="2">
        <f>[1]總計!S46</f>
        <v>0</v>
      </c>
      <c r="V49" s="2"/>
      <c r="W49" s="2"/>
      <c r="X49" s="2"/>
      <c r="Y49" s="2"/>
      <c r="Z49" s="2"/>
      <c r="AA49" s="2">
        <f>[1]總計!T46</f>
        <v>0</v>
      </c>
      <c r="AB49" s="2">
        <f>[1]總計!U46</f>
        <v>0</v>
      </c>
    </row>
    <row r="50" spans="1:28" x14ac:dyDescent="0.25">
      <c r="A50" s="19" t="str">
        <f>[1]總計!A47</f>
        <v>TOTAL</v>
      </c>
      <c r="B50" s="19"/>
      <c r="C50" s="20">
        <f>[1]總計!C47</f>
        <v>2</v>
      </c>
      <c r="D50" s="29">
        <f>[1]總計!D47</f>
        <v>14</v>
      </c>
      <c r="E50" s="20">
        <f>[1]總計!E47</f>
        <v>60</v>
      </c>
      <c r="F50" s="20">
        <f>[1]總計!F47</f>
        <v>53</v>
      </c>
      <c r="G50" s="20">
        <f>[1]總計!G47</f>
        <v>11</v>
      </c>
      <c r="H50" s="20">
        <f>[1]總計!H47</f>
        <v>0</v>
      </c>
      <c r="I50" s="20">
        <f>[1]總計!I47</f>
        <v>4</v>
      </c>
      <c r="J50" s="20">
        <f>[1]總計!J47</f>
        <v>2</v>
      </c>
      <c r="K50" s="21">
        <f>[1]總計!K47</f>
        <v>12</v>
      </c>
      <c r="L50" s="17">
        <f>IFERROR((Q50*7)/D50,0)</f>
        <v>1</v>
      </c>
      <c r="M50" s="17">
        <f>IFERROR((G50+I50)/D50,0)</f>
        <v>1.0714285714285714</v>
      </c>
      <c r="N50" s="20">
        <f>[1]總計!L47</f>
        <v>2</v>
      </c>
      <c r="O50" s="20">
        <f>[1]總計!M47</f>
        <v>0</v>
      </c>
      <c r="P50" s="20">
        <f>[1]總計!N47</f>
        <v>2</v>
      </c>
      <c r="Q50" s="20">
        <f>[1]總計!O47</f>
        <v>2</v>
      </c>
      <c r="R50" s="21">
        <f>[1]總計!P47</f>
        <v>2</v>
      </c>
      <c r="S50" s="20">
        <f>[1]總計!Q47</f>
        <v>0</v>
      </c>
      <c r="T50" s="21">
        <f>[1]總計!R47</f>
        <v>1</v>
      </c>
      <c r="U50" s="20">
        <f>[1]總計!S47</f>
        <v>0</v>
      </c>
      <c r="V50" s="20"/>
      <c r="W50" s="20"/>
      <c r="X50" s="20"/>
      <c r="Y50" s="20"/>
      <c r="Z50" s="20"/>
      <c r="AA50" s="20">
        <f>[1]總計!T47</f>
        <v>205</v>
      </c>
      <c r="AB50" s="20">
        <f>[1]總計!U47</f>
        <v>5</v>
      </c>
    </row>
  </sheetData>
  <protectedRanges>
    <protectedRange sqref="A5:B5 C34" name="範圍1_1_2_5"/>
    <protectedRange sqref="D5:AB5" name="範圍1_1_2_1_2"/>
    <protectedRange sqref="AC5:AD5" name="範圍1_1_2_2_2"/>
    <protectedRange sqref="AE5:AG5" name="範圍1_1_2_3_2"/>
    <protectedRange sqref="A34" name="範圍1_2_1_3_1"/>
  </protectedRanges>
  <mergeCells count="8">
    <mergeCell ref="A31:B31"/>
    <mergeCell ref="A50:B50"/>
    <mergeCell ref="A1:AH1"/>
    <mergeCell ref="A2:AH2"/>
    <mergeCell ref="A4:D4"/>
    <mergeCell ref="E4:AD4"/>
    <mergeCell ref="AE4:AH4"/>
    <mergeCell ref="V5:Z5"/>
  </mergeCells>
  <phoneticPr fontId="3" type="noConversion"/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許禹壕</dc:creator>
  <cp:lastModifiedBy>許禹壕</cp:lastModifiedBy>
  <dcterms:created xsi:type="dcterms:W3CDTF">2022-04-25T18:59:26Z</dcterms:created>
  <dcterms:modified xsi:type="dcterms:W3CDTF">2022-04-25T19:00:13Z</dcterms:modified>
</cp:coreProperties>
</file>